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imot\Documents\Balloon Docs\Balloon Club Website Docs\"/>
    </mc:Choice>
  </mc:AlternateContent>
  <xr:revisionPtr revIDLastSave="0" documentId="13_ncr:1_{B7792447-F5D1-4721-8158-AD9726581288}" xr6:coauthVersionLast="47" xr6:coauthVersionMax="47" xr10:uidLastSave="{00000000-0000-0000-0000-000000000000}"/>
  <bookViews>
    <workbookView xWindow="-9720" yWindow="-21795" windowWidth="38640" windowHeight="21120" xr2:uid="{00000000-000D-0000-FFFF-FFFF00000000}"/>
  </bookViews>
  <sheets>
    <sheet name="Enter Data" sheetId="2" r:id="rId1"/>
    <sheet name="Weight Lifted to Given Altitude" sheetId="5" r:id="rId2"/>
    <sheet name="Alt Change Per Env Temp Change" sheetId="6" r:id="rId3"/>
  </sheets>
  <definedNames>
    <definedName name="Ambient_Temp">'Enter Data'!$B$5</definedName>
    <definedName name="Balloon_Weight">'Enter Data'!$B$10</definedName>
    <definedName name="Envelope_Size">'Enter Data'!$B$3</definedName>
    <definedName name="Envelope_Temp">'Enter Data'!$B$4</definedName>
    <definedName name="Passenger_Weight">'Enter Data'!$B$11</definedName>
  </definedNames>
  <calcPr calcId="191029"/>
  <customWorkbookViews>
    <customWorkbookView name="Timothy Kuller - Personal View" guid="{A3B3A9F6-C84B-4DA9-B70F-2684B166C589}" mergeInterval="0" personalView="1" maximized="1" xWindow="-648" yWindow="-1453" windowWidth="2576" windowHeight="1408" activeSheetId="3"/>
    <customWorkbookView name="Philip Heinrich - Personal View" guid="{96DDFDF3-2D28-49D8-AC1C-6AF74847F066}" mergeInterval="0" personalView="1" maximized="1" xWindow="1" yWindow="1" windowWidth="1916" windowHeight="918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3" i="6" l="1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D203" i="6"/>
  <c r="D202" i="6"/>
  <c r="D201" i="6"/>
  <c r="D200" i="6"/>
  <c r="D199" i="6"/>
  <c r="D198" i="6"/>
  <c r="O198" i="6" s="1"/>
  <c r="D197" i="6"/>
  <c r="D196" i="6"/>
  <c r="D195" i="6"/>
  <c r="D194" i="6"/>
  <c r="D193" i="6"/>
  <c r="D192" i="6"/>
  <c r="D191" i="6"/>
  <c r="D190" i="6"/>
  <c r="O190" i="6" s="1"/>
  <c r="D189" i="6"/>
  <c r="D188" i="6"/>
  <c r="D187" i="6"/>
  <c r="D186" i="6"/>
  <c r="D185" i="6"/>
  <c r="D184" i="6"/>
  <c r="D183" i="6"/>
  <c r="D182" i="6"/>
  <c r="O182" i="6" s="1"/>
  <c r="D181" i="6"/>
  <c r="D180" i="6"/>
  <c r="O180" i="6" s="1"/>
  <c r="D179" i="6"/>
  <c r="D178" i="6"/>
  <c r="D177" i="6"/>
  <c r="D176" i="6"/>
  <c r="D175" i="6"/>
  <c r="D174" i="6"/>
  <c r="O174" i="6" s="1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O158" i="6" s="1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O142" i="6" s="1"/>
  <c r="D141" i="6"/>
  <c r="D140" i="6"/>
  <c r="D139" i="6"/>
  <c r="D138" i="6"/>
  <c r="D137" i="6"/>
  <c r="D136" i="6"/>
  <c r="D135" i="6"/>
  <c r="D134" i="6"/>
  <c r="O134" i="6" s="1"/>
  <c r="D133" i="6"/>
  <c r="D132" i="6"/>
  <c r="D131" i="6"/>
  <c r="D130" i="6"/>
  <c r="D129" i="6"/>
  <c r="D128" i="6"/>
  <c r="D127" i="6"/>
  <c r="D126" i="6"/>
  <c r="O126" i="6" s="1"/>
  <c r="D125" i="6"/>
  <c r="D124" i="6"/>
  <c r="D123" i="6"/>
  <c r="D122" i="6"/>
  <c r="D121" i="6"/>
  <c r="D120" i="6"/>
  <c r="D119" i="6"/>
  <c r="D118" i="6"/>
  <c r="O118" i="6" s="1"/>
  <c r="D117" i="6"/>
  <c r="D116" i="6"/>
  <c r="D115" i="6"/>
  <c r="D114" i="6"/>
  <c r="D113" i="6"/>
  <c r="D112" i="6"/>
  <c r="D111" i="6"/>
  <c r="D110" i="6"/>
  <c r="O110" i="6" s="1"/>
  <c r="D109" i="6"/>
  <c r="D108" i="6"/>
  <c r="D107" i="6"/>
  <c r="D106" i="6"/>
  <c r="D105" i="6"/>
  <c r="D104" i="6"/>
  <c r="D103" i="6"/>
  <c r="D102" i="6"/>
  <c r="O102" i="6" s="1"/>
  <c r="D101" i="6"/>
  <c r="D100" i="6"/>
  <c r="D99" i="6"/>
  <c r="D98" i="6"/>
  <c r="D97" i="6"/>
  <c r="D96" i="6"/>
  <c r="D95" i="6"/>
  <c r="D94" i="6"/>
  <c r="O94" i="6" s="1"/>
  <c r="D93" i="6"/>
  <c r="D92" i="6"/>
  <c r="D91" i="6"/>
  <c r="D90" i="6"/>
  <c r="D89" i="6"/>
  <c r="D88" i="6"/>
  <c r="D87" i="6"/>
  <c r="D86" i="6"/>
  <c r="O86" i="6" s="1"/>
  <c r="D85" i="6"/>
  <c r="D84" i="6"/>
  <c r="D83" i="6"/>
  <c r="D82" i="6"/>
  <c r="D81" i="6"/>
  <c r="D80" i="6"/>
  <c r="D79" i="6"/>
  <c r="D78" i="6"/>
  <c r="O78" i="6" s="1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O30" i="6" s="1"/>
  <c r="D29" i="6"/>
  <c r="D28" i="6"/>
  <c r="D27" i="6"/>
  <c r="D26" i="6"/>
  <c r="D25" i="6"/>
  <c r="D24" i="6"/>
  <c r="D23" i="6"/>
  <c r="D22" i="6"/>
  <c r="O22" i="6" s="1"/>
  <c r="D21" i="6"/>
  <c r="D20" i="6"/>
  <c r="D19" i="6"/>
  <c r="D18" i="6"/>
  <c r="D17" i="6"/>
  <c r="D16" i="6"/>
  <c r="D15" i="6"/>
  <c r="D14" i="6"/>
  <c r="O14" i="6" s="1"/>
  <c r="D13" i="6"/>
  <c r="D12" i="6"/>
  <c r="D11" i="6"/>
  <c r="D10" i="6"/>
  <c r="D9" i="6"/>
  <c r="D8" i="6"/>
  <c r="D7" i="6"/>
  <c r="D6" i="6"/>
  <c r="O6" i="6" s="1"/>
  <c r="D5" i="6"/>
  <c r="D4" i="6"/>
  <c r="D3" i="6"/>
  <c r="C203" i="6"/>
  <c r="C202" i="6"/>
  <c r="C201" i="6"/>
  <c r="C200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J155" i="6" s="1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J38" i="6" s="1"/>
  <c r="B37" i="6"/>
  <c r="B36" i="6"/>
  <c r="K36" i="6" s="1"/>
  <c r="B35" i="6"/>
  <c r="K35" i="6" s="1"/>
  <c r="B34" i="6"/>
  <c r="J34" i="6" s="1"/>
  <c r="B33" i="6"/>
  <c r="B32" i="6"/>
  <c r="B31" i="6"/>
  <c r="K31" i="6" s="1"/>
  <c r="B30" i="6"/>
  <c r="J30" i="6" s="1"/>
  <c r="B29" i="6"/>
  <c r="B28" i="6"/>
  <c r="B27" i="6"/>
  <c r="J27" i="6" s="1"/>
  <c r="B26" i="6"/>
  <c r="B25" i="6"/>
  <c r="B24" i="6"/>
  <c r="B23" i="6"/>
  <c r="B22" i="6"/>
  <c r="J22" i="6" s="1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99" i="5"/>
  <c r="B298" i="5"/>
  <c r="B297" i="5"/>
  <c r="B296" i="5"/>
  <c r="B295" i="5"/>
  <c r="B294" i="5"/>
  <c r="B293" i="5"/>
  <c r="B292" i="5"/>
  <c r="L292" i="5" s="1"/>
  <c r="B291" i="5"/>
  <c r="B290" i="5"/>
  <c r="B289" i="5"/>
  <c r="B288" i="5"/>
  <c r="B287" i="5"/>
  <c r="B286" i="5"/>
  <c r="B285" i="5"/>
  <c r="B284" i="5"/>
  <c r="L284" i="5" s="1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L268" i="5" s="1"/>
  <c r="B267" i="5"/>
  <c r="B266" i="5"/>
  <c r="B265" i="5"/>
  <c r="B264" i="5"/>
  <c r="B263" i="5"/>
  <c r="B262" i="5"/>
  <c r="B261" i="5"/>
  <c r="B260" i="5"/>
  <c r="L260" i="5" s="1"/>
  <c r="B259" i="5"/>
  <c r="B258" i="5"/>
  <c r="B257" i="5"/>
  <c r="B256" i="5"/>
  <c r="B255" i="5"/>
  <c r="B254" i="5"/>
  <c r="B253" i="5"/>
  <c r="B252" i="5"/>
  <c r="L252" i="5" s="1"/>
  <c r="B251" i="5"/>
  <c r="B250" i="5"/>
  <c r="B249" i="5"/>
  <c r="B248" i="5"/>
  <c r="B247" i="5"/>
  <c r="B246" i="5"/>
  <c r="B245" i="5"/>
  <c r="B244" i="5"/>
  <c r="L244" i="5" s="1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L228" i="5" s="1"/>
  <c r="B227" i="5"/>
  <c r="B226" i="5"/>
  <c r="B225" i="5"/>
  <c r="B224" i="5"/>
  <c r="B223" i="5"/>
  <c r="B222" i="5"/>
  <c r="B221" i="5"/>
  <c r="B220" i="5"/>
  <c r="L220" i="5" s="1"/>
  <c r="B219" i="5"/>
  <c r="B218" i="5"/>
  <c r="B217" i="5"/>
  <c r="B216" i="5"/>
  <c r="B215" i="5"/>
  <c r="B214" i="5"/>
  <c r="B213" i="5"/>
  <c r="B212" i="5"/>
  <c r="L212" i="5" s="1"/>
  <c r="B211" i="5"/>
  <c r="B210" i="5"/>
  <c r="B209" i="5"/>
  <c r="B208" i="5"/>
  <c r="B207" i="5"/>
  <c r="B206" i="5"/>
  <c r="B205" i="5"/>
  <c r="B204" i="5"/>
  <c r="L204" i="5" s="1"/>
  <c r="B203" i="5"/>
  <c r="B202" i="5"/>
  <c r="B201" i="5"/>
  <c r="B200" i="5"/>
  <c r="B199" i="5"/>
  <c r="B198" i="5"/>
  <c r="B197" i="5"/>
  <c r="B196" i="5"/>
  <c r="L196" i="5" s="1"/>
  <c r="B195" i="5"/>
  <c r="B194" i="5"/>
  <c r="B193" i="5"/>
  <c r="B192" i="5"/>
  <c r="B191" i="5"/>
  <c r="B190" i="5"/>
  <c r="B189" i="5"/>
  <c r="B188" i="5"/>
  <c r="L188" i="5" s="1"/>
  <c r="B187" i="5"/>
  <c r="B186" i="5"/>
  <c r="B185" i="5"/>
  <c r="B184" i="5"/>
  <c r="B183" i="5"/>
  <c r="B182" i="5"/>
  <c r="B181" i="5"/>
  <c r="B180" i="5"/>
  <c r="L180" i="5" s="1"/>
  <c r="B179" i="5"/>
  <c r="B178" i="5"/>
  <c r="B177" i="5"/>
  <c r="B176" i="5"/>
  <c r="B175" i="5"/>
  <c r="B174" i="5"/>
  <c r="B173" i="5"/>
  <c r="B172" i="5"/>
  <c r="L172" i="5" s="1"/>
  <c r="B171" i="5"/>
  <c r="B170" i="5"/>
  <c r="B169" i="5"/>
  <c r="B168" i="5"/>
  <c r="B167" i="5"/>
  <c r="B166" i="5"/>
  <c r="B165" i="5"/>
  <c r="B164" i="5"/>
  <c r="L164" i="5" s="1"/>
  <c r="B163" i="5"/>
  <c r="B162" i="5"/>
  <c r="B161" i="5"/>
  <c r="B160" i="5"/>
  <c r="B159" i="5"/>
  <c r="B158" i="5"/>
  <c r="B157" i="5"/>
  <c r="B156" i="5"/>
  <c r="L156" i="5" s="1"/>
  <c r="B155" i="5"/>
  <c r="B154" i="5"/>
  <c r="B153" i="5"/>
  <c r="B152" i="5"/>
  <c r="B151" i="5"/>
  <c r="B150" i="5"/>
  <c r="B149" i="5"/>
  <c r="B148" i="5"/>
  <c r="L148" i="5" s="1"/>
  <c r="B147" i="5"/>
  <c r="B146" i="5"/>
  <c r="B145" i="5"/>
  <c r="B144" i="5"/>
  <c r="B143" i="5"/>
  <c r="B142" i="5"/>
  <c r="B141" i="5"/>
  <c r="B140" i="5"/>
  <c r="L140" i="5" s="1"/>
  <c r="B139" i="5"/>
  <c r="B138" i="5"/>
  <c r="B137" i="5"/>
  <c r="B136" i="5"/>
  <c r="B135" i="5"/>
  <c r="B134" i="5"/>
  <c r="B133" i="5"/>
  <c r="B132" i="5"/>
  <c r="L132" i="5" s="1"/>
  <c r="B131" i="5"/>
  <c r="B130" i="5"/>
  <c r="B129" i="5"/>
  <c r="B128" i="5"/>
  <c r="B127" i="5"/>
  <c r="B126" i="5"/>
  <c r="B125" i="5"/>
  <c r="B124" i="5"/>
  <c r="L124" i="5" s="1"/>
  <c r="B123" i="5"/>
  <c r="B122" i="5"/>
  <c r="B121" i="5"/>
  <c r="B120" i="5"/>
  <c r="B119" i="5"/>
  <c r="B118" i="5"/>
  <c r="B117" i="5"/>
  <c r="B116" i="5"/>
  <c r="L116" i="5" s="1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L100" i="5" s="1"/>
  <c r="B99" i="5"/>
  <c r="B98" i="5"/>
  <c r="B97" i="5"/>
  <c r="B96" i="5"/>
  <c r="B95" i="5"/>
  <c r="B94" i="5"/>
  <c r="B93" i="5"/>
  <c r="B92" i="5"/>
  <c r="L92" i="5" s="1"/>
  <c r="B91" i="5"/>
  <c r="B90" i="5"/>
  <c r="B89" i="5"/>
  <c r="B88" i="5"/>
  <c r="B87" i="5"/>
  <c r="B86" i="5"/>
  <c r="B85" i="5"/>
  <c r="B84" i="5"/>
  <c r="L84" i="5" s="1"/>
  <c r="B83" i="5"/>
  <c r="B82" i="5"/>
  <c r="B81" i="5"/>
  <c r="B80" i="5"/>
  <c r="B79" i="5"/>
  <c r="B78" i="5"/>
  <c r="B77" i="5"/>
  <c r="B76" i="5"/>
  <c r="L76" i="5" s="1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L60" i="5" s="1"/>
  <c r="B59" i="5"/>
  <c r="B58" i="5"/>
  <c r="B57" i="5"/>
  <c r="B56" i="5"/>
  <c r="B55" i="5"/>
  <c r="B54" i="5"/>
  <c r="B53" i="5"/>
  <c r="B52" i="5"/>
  <c r="L52" i="5" s="1"/>
  <c r="B51" i="5"/>
  <c r="B50" i="5"/>
  <c r="B49" i="5"/>
  <c r="B48" i="5"/>
  <c r="B47" i="5"/>
  <c r="B46" i="5"/>
  <c r="B45" i="5"/>
  <c r="B44" i="5"/>
  <c r="L44" i="5" s="1"/>
  <c r="B43" i="5"/>
  <c r="B42" i="5"/>
  <c r="B41" i="5"/>
  <c r="B40" i="5"/>
  <c r="B39" i="5"/>
  <c r="B38" i="5"/>
  <c r="L38" i="5" s="1"/>
  <c r="B37" i="5"/>
  <c r="B36" i="5"/>
  <c r="L36" i="5" s="1"/>
  <c r="B35" i="5"/>
  <c r="B34" i="5"/>
  <c r="B33" i="5"/>
  <c r="B32" i="5"/>
  <c r="B31" i="5"/>
  <c r="B30" i="5"/>
  <c r="L30" i="5" s="1"/>
  <c r="B29" i="5"/>
  <c r="B28" i="5"/>
  <c r="L28" i="5" s="1"/>
  <c r="B27" i="5"/>
  <c r="B26" i="5"/>
  <c r="B25" i="5"/>
  <c r="B24" i="5"/>
  <c r="B23" i="5"/>
  <c r="B22" i="5"/>
  <c r="B21" i="5"/>
  <c r="B20" i="5"/>
  <c r="L20" i="5" s="1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L4" i="5" s="1"/>
  <c r="B3" i="5"/>
  <c r="A299" i="5"/>
  <c r="A298" i="5"/>
  <c r="A297" i="5"/>
  <c r="A296" i="5"/>
  <c r="A295" i="5"/>
  <c r="A294" i="5"/>
  <c r="K294" i="5" s="1"/>
  <c r="A293" i="5"/>
  <c r="A292" i="5"/>
  <c r="K292" i="5" s="1"/>
  <c r="A291" i="5"/>
  <c r="A290" i="5"/>
  <c r="A289" i="5"/>
  <c r="A288" i="5"/>
  <c r="A287" i="5"/>
  <c r="A286" i="5"/>
  <c r="A285" i="5"/>
  <c r="A284" i="5"/>
  <c r="K284" i="5" s="1"/>
  <c r="A283" i="5"/>
  <c r="A282" i="5"/>
  <c r="A281" i="5"/>
  <c r="A280" i="5"/>
  <c r="A279" i="5"/>
  <c r="A278" i="5"/>
  <c r="K278" i="5" s="1"/>
  <c r="A277" i="5"/>
  <c r="A276" i="5"/>
  <c r="K276" i="5" s="1"/>
  <c r="A275" i="5"/>
  <c r="A274" i="5"/>
  <c r="A273" i="5"/>
  <c r="A272" i="5"/>
  <c r="A271" i="5"/>
  <c r="A270" i="5"/>
  <c r="K270" i="5" s="1"/>
  <c r="A269" i="5"/>
  <c r="A268" i="5"/>
  <c r="K268" i="5" s="1"/>
  <c r="A267" i="5"/>
  <c r="A266" i="5"/>
  <c r="A265" i="5"/>
  <c r="A264" i="5"/>
  <c r="A263" i="5"/>
  <c r="A262" i="5"/>
  <c r="A261" i="5"/>
  <c r="A260" i="5"/>
  <c r="K260" i="5" s="1"/>
  <c r="A259" i="5"/>
  <c r="A258" i="5"/>
  <c r="A257" i="5"/>
  <c r="A256" i="5"/>
  <c r="A255" i="5"/>
  <c r="A254" i="5"/>
  <c r="K254" i="5" s="1"/>
  <c r="A253" i="5"/>
  <c r="A252" i="5"/>
  <c r="K252" i="5" s="1"/>
  <c r="A251" i="5"/>
  <c r="A250" i="5"/>
  <c r="A249" i="5"/>
  <c r="A248" i="5"/>
  <c r="A247" i="5"/>
  <c r="A246" i="5"/>
  <c r="A245" i="5"/>
  <c r="A244" i="5"/>
  <c r="K244" i="5" s="1"/>
  <c r="A243" i="5"/>
  <c r="A242" i="5"/>
  <c r="A241" i="5"/>
  <c r="A240" i="5"/>
  <c r="A239" i="5"/>
  <c r="A238" i="5"/>
  <c r="K238" i="5" s="1"/>
  <c r="A237" i="5"/>
  <c r="A236" i="5"/>
  <c r="K236" i="5" s="1"/>
  <c r="A235" i="5"/>
  <c r="A234" i="5"/>
  <c r="A233" i="5"/>
  <c r="A232" i="5"/>
  <c r="A231" i="5"/>
  <c r="A230" i="5"/>
  <c r="A229" i="5"/>
  <c r="A228" i="5"/>
  <c r="K228" i="5" s="1"/>
  <c r="A227" i="5"/>
  <c r="A226" i="5"/>
  <c r="A225" i="5"/>
  <c r="A224" i="5"/>
  <c r="A223" i="5"/>
  <c r="A222" i="5"/>
  <c r="K222" i="5" s="1"/>
  <c r="A221" i="5"/>
  <c r="A220" i="5"/>
  <c r="K220" i="5" s="1"/>
  <c r="A219" i="5"/>
  <c r="A218" i="5"/>
  <c r="A217" i="5"/>
  <c r="A216" i="5"/>
  <c r="A215" i="5"/>
  <c r="A214" i="5"/>
  <c r="K214" i="5" s="1"/>
  <c r="A213" i="5"/>
  <c r="A212" i="5"/>
  <c r="K212" i="5" s="1"/>
  <c r="A211" i="5"/>
  <c r="A210" i="5"/>
  <c r="A209" i="5"/>
  <c r="A208" i="5"/>
  <c r="A207" i="5"/>
  <c r="A206" i="5"/>
  <c r="K206" i="5" s="1"/>
  <c r="A205" i="5"/>
  <c r="A204" i="5"/>
  <c r="K204" i="5" s="1"/>
  <c r="A203" i="5"/>
  <c r="A202" i="5"/>
  <c r="A201" i="5"/>
  <c r="A200" i="5"/>
  <c r="A199" i="5"/>
  <c r="A198" i="5"/>
  <c r="K198" i="5" s="1"/>
  <c r="A197" i="5"/>
  <c r="A196" i="5"/>
  <c r="K196" i="5" s="1"/>
  <c r="A195" i="5"/>
  <c r="A194" i="5"/>
  <c r="A193" i="5"/>
  <c r="A192" i="5"/>
  <c r="A191" i="5"/>
  <c r="A190" i="5"/>
  <c r="K190" i="5" s="1"/>
  <c r="A189" i="5"/>
  <c r="A188" i="5"/>
  <c r="K188" i="5" s="1"/>
  <c r="A187" i="5"/>
  <c r="A186" i="5"/>
  <c r="A185" i="5"/>
  <c r="A184" i="5"/>
  <c r="A183" i="5"/>
  <c r="A182" i="5"/>
  <c r="K182" i="5" s="1"/>
  <c r="A181" i="5"/>
  <c r="A180" i="5"/>
  <c r="K180" i="5" s="1"/>
  <c r="A179" i="5"/>
  <c r="A178" i="5"/>
  <c r="A177" i="5"/>
  <c r="A176" i="5"/>
  <c r="A175" i="5"/>
  <c r="A174" i="5"/>
  <c r="K174" i="5" s="1"/>
  <c r="A173" i="5"/>
  <c r="A172" i="5"/>
  <c r="K172" i="5" s="1"/>
  <c r="A171" i="5"/>
  <c r="A170" i="5"/>
  <c r="A169" i="5"/>
  <c r="A168" i="5"/>
  <c r="A167" i="5"/>
  <c r="A166" i="5"/>
  <c r="K166" i="5" s="1"/>
  <c r="A165" i="5"/>
  <c r="A164" i="5"/>
  <c r="K164" i="5" s="1"/>
  <c r="A163" i="5"/>
  <c r="A162" i="5"/>
  <c r="A161" i="5"/>
  <c r="A160" i="5"/>
  <c r="A159" i="5"/>
  <c r="A158" i="5"/>
  <c r="K158" i="5" s="1"/>
  <c r="A157" i="5"/>
  <c r="A156" i="5"/>
  <c r="A155" i="5"/>
  <c r="A154" i="5"/>
  <c r="A153" i="5"/>
  <c r="A152" i="5"/>
  <c r="A151" i="5"/>
  <c r="A150" i="5"/>
  <c r="K150" i="5" s="1"/>
  <c r="A149" i="5"/>
  <c r="A148" i="5"/>
  <c r="A147" i="5"/>
  <c r="A146" i="5"/>
  <c r="A145" i="5"/>
  <c r="A144" i="5"/>
  <c r="A143" i="5"/>
  <c r="A142" i="5"/>
  <c r="K142" i="5" s="1"/>
  <c r="A141" i="5"/>
  <c r="A140" i="5"/>
  <c r="A139" i="5"/>
  <c r="A138" i="5"/>
  <c r="A137" i="5"/>
  <c r="A136" i="5"/>
  <c r="A135" i="5"/>
  <c r="A134" i="5"/>
  <c r="K134" i="5" s="1"/>
  <c r="A133" i="5"/>
  <c r="A132" i="5"/>
  <c r="A131" i="5"/>
  <c r="A130" i="5"/>
  <c r="A129" i="5"/>
  <c r="A128" i="5"/>
  <c r="A127" i="5"/>
  <c r="A126" i="5"/>
  <c r="K126" i="5" s="1"/>
  <c r="A125" i="5"/>
  <c r="A124" i="5"/>
  <c r="A123" i="5"/>
  <c r="A122" i="5"/>
  <c r="A121" i="5"/>
  <c r="A120" i="5"/>
  <c r="A119" i="5"/>
  <c r="A118" i="5"/>
  <c r="K118" i="5" s="1"/>
  <c r="A117" i="5"/>
  <c r="A116" i="5"/>
  <c r="A115" i="5"/>
  <c r="A114" i="5"/>
  <c r="A113" i="5"/>
  <c r="A112" i="5"/>
  <c r="A111" i="5"/>
  <c r="A110" i="5"/>
  <c r="K110" i="5" s="1"/>
  <c r="A109" i="5"/>
  <c r="A108" i="5"/>
  <c r="A107" i="5"/>
  <c r="A106" i="5"/>
  <c r="A105" i="5"/>
  <c r="A104" i="5"/>
  <c r="A103" i="5"/>
  <c r="A102" i="5"/>
  <c r="K102" i="5" s="1"/>
  <c r="A101" i="5"/>
  <c r="A100" i="5"/>
  <c r="A99" i="5"/>
  <c r="A98" i="5"/>
  <c r="A97" i="5"/>
  <c r="A96" i="5"/>
  <c r="A95" i="5"/>
  <c r="A94" i="5"/>
  <c r="K94" i="5" s="1"/>
  <c r="A93" i="5"/>
  <c r="A92" i="5"/>
  <c r="A91" i="5"/>
  <c r="A90" i="5"/>
  <c r="A89" i="5"/>
  <c r="A88" i="5"/>
  <c r="A87" i="5"/>
  <c r="A86" i="5"/>
  <c r="K86" i="5" s="1"/>
  <c r="A85" i="5"/>
  <c r="A84" i="5"/>
  <c r="K84" i="5" s="1"/>
  <c r="A83" i="5"/>
  <c r="A82" i="5"/>
  <c r="A81" i="5"/>
  <c r="A80" i="5"/>
  <c r="A79" i="5"/>
  <c r="A78" i="5"/>
  <c r="K78" i="5" s="1"/>
  <c r="A77" i="5"/>
  <c r="A76" i="5"/>
  <c r="K76" i="5" s="1"/>
  <c r="A75" i="5"/>
  <c r="A74" i="5"/>
  <c r="A73" i="5"/>
  <c r="A72" i="5"/>
  <c r="A71" i="5"/>
  <c r="A70" i="5"/>
  <c r="K70" i="5" s="1"/>
  <c r="A69" i="5"/>
  <c r="A68" i="5"/>
  <c r="K68" i="5" s="1"/>
  <c r="A67" i="5"/>
  <c r="A66" i="5"/>
  <c r="A65" i="5"/>
  <c r="A64" i="5"/>
  <c r="A63" i="5"/>
  <c r="A62" i="5"/>
  <c r="K62" i="5" s="1"/>
  <c r="A61" i="5"/>
  <c r="A60" i="5"/>
  <c r="K60" i="5" s="1"/>
  <c r="A59" i="5"/>
  <c r="A58" i="5"/>
  <c r="A57" i="5"/>
  <c r="A56" i="5"/>
  <c r="A55" i="5"/>
  <c r="A54" i="5"/>
  <c r="K54" i="5" s="1"/>
  <c r="A53" i="5"/>
  <c r="A52" i="5"/>
  <c r="K52" i="5" s="1"/>
  <c r="A51" i="5"/>
  <c r="A50" i="5"/>
  <c r="A49" i="5"/>
  <c r="A48" i="5"/>
  <c r="A47" i="5"/>
  <c r="A46" i="5"/>
  <c r="K46" i="5" s="1"/>
  <c r="A45" i="5"/>
  <c r="A44" i="5"/>
  <c r="K44" i="5" s="1"/>
  <c r="A43" i="5"/>
  <c r="A42" i="5"/>
  <c r="A41" i="5"/>
  <c r="A40" i="5"/>
  <c r="A39" i="5"/>
  <c r="A38" i="5"/>
  <c r="K38" i="5" s="1"/>
  <c r="A37" i="5"/>
  <c r="A36" i="5"/>
  <c r="K36" i="5" s="1"/>
  <c r="A35" i="5"/>
  <c r="A34" i="5"/>
  <c r="A33" i="5"/>
  <c r="A32" i="5"/>
  <c r="A31" i="5"/>
  <c r="A30" i="5"/>
  <c r="K30" i="5" s="1"/>
  <c r="A29" i="5"/>
  <c r="A28" i="5"/>
  <c r="K28" i="5" s="1"/>
  <c r="A27" i="5"/>
  <c r="A26" i="5"/>
  <c r="A25" i="5"/>
  <c r="A24" i="5"/>
  <c r="A23" i="5"/>
  <c r="A22" i="5"/>
  <c r="K22" i="5" s="1"/>
  <c r="A21" i="5"/>
  <c r="A20" i="5"/>
  <c r="K20" i="5" s="1"/>
  <c r="A19" i="5"/>
  <c r="A18" i="5"/>
  <c r="A17" i="5"/>
  <c r="A16" i="5"/>
  <c r="A15" i="5"/>
  <c r="A14" i="5"/>
  <c r="K14" i="5" s="1"/>
  <c r="A13" i="5"/>
  <c r="A12" i="5"/>
  <c r="K12" i="5" s="1"/>
  <c r="A11" i="5"/>
  <c r="A10" i="5"/>
  <c r="A9" i="5"/>
  <c r="A8" i="5"/>
  <c r="A7" i="5"/>
  <c r="A6" i="5"/>
  <c r="K6" i="5" s="1"/>
  <c r="A5" i="5"/>
  <c r="A4" i="5"/>
  <c r="K4" i="5" s="1"/>
  <c r="A3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L3" i="5"/>
  <c r="K38" i="6"/>
  <c r="K37" i="6"/>
  <c r="J37" i="6"/>
  <c r="K34" i="6"/>
  <c r="K33" i="6"/>
  <c r="J33" i="6"/>
  <c r="K32" i="6"/>
  <c r="J32" i="6"/>
  <c r="J31" i="6"/>
  <c r="K30" i="6"/>
  <c r="K3" i="6"/>
  <c r="J3" i="6"/>
  <c r="L37" i="5"/>
  <c r="L35" i="5"/>
  <c r="L34" i="5"/>
  <c r="L33" i="5"/>
  <c r="L32" i="5"/>
  <c r="L31" i="5"/>
  <c r="L39" i="5"/>
  <c r="K39" i="6"/>
  <c r="J39" i="6"/>
  <c r="B9" i="2"/>
  <c r="J195" i="6" s="1"/>
  <c r="B12" i="2"/>
  <c r="O203" i="6"/>
  <c r="O202" i="6"/>
  <c r="J202" i="6"/>
  <c r="O201" i="6"/>
  <c r="O200" i="6"/>
  <c r="O199" i="6"/>
  <c r="O197" i="6"/>
  <c r="O195" i="6"/>
  <c r="O194" i="6"/>
  <c r="O193" i="6"/>
  <c r="O192" i="6"/>
  <c r="O191" i="6"/>
  <c r="O189" i="6"/>
  <c r="J189" i="6"/>
  <c r="O187" i="6"/>
  <c r="O186" i="6"/>
  <c r="O185" i="6"/>
  <c r="O184" i="6"/>
  <c r="J184" i="6"/>
  <c r="O183" i="6"/>
  <c r="O181" i="6"/>
  <c r="O179" i="6"/>
  <c r="O178" i="6"/>
  <c r="O177" i="6"/>
  <c r="O176" i="6"/>
  <c r="O175" i="6"/>
  <c r="O173" i="6"/>
  <c r="J173" i="6"/>
  <c r="O171" i="6"/>
  <c r="O170" i="6"/>
  <c r="O169" i="6"/>
  <c r="O168" i="6"/>
  <c r="O167" i="6"/>
  <c r="O166" i="6"/>
  <c r="O165" i="6"/>
  <c r="O163" i="6"/>
  <c r="O162" i="6"/>
  <c r="J162" i="6"/>
  <c r="O161" i="6"/>
  <c r="O160" i="6"/>
  <c r="O159" i="6"/>
  <c r="O157" i="6"/>
  <c r="O155" i="6"/>
  <c r="O154" i="6"/>
  <c r="O153" i="6"/>
  <c r="O152" i="6"/>
  <c r="O151" i="6"/>
  <c r="O150" i="6"/>
  <c r="O149" i="6"/>
  <c r="O147" i="6"/>
  <c r="O146" i="6"/>
  <c r="O145" i="6"/>
  <c r="O144" i="6"/>
  <c r="O143" i="6"/>
  <c r="O141" i="6"/>
  <c r="J141" i="6"/>
  <c r="O139" i="6"/>
  <c r="O138" i="6"/>
  <c r="O137" i="6"/>
  <c r="O136" i="6"/>
  <c r="O135" i="6"/>
  <c r="O133" i="6"/>
  <c r="O131" i="6"/>
  <c r="J131" i="6"/>
  <c r="O130" i="6"/>
  <c r="O129" i="6"/>
  <c r="O128" i="6"/>
  <c r="O127" i="6"/>
  <c r="J127" i="6"/>
  <c r="O125" i="6"/>
  <c r="O123" i="6"/>
  <c r="O122" i="6"/>
  <c r="O121" i="6"/>
  <c r="O120" i="6"/>
  <c r="O119" i="6"/>
  <c r="J117" i="6"/>
  <c r="O115" i="6"/>
  <c r="O114" i="6"/>
  <c r="O112" i="6"/>
  <c r="J109" i="6"/>
  <c r="O106" i="6"/>
  <c r="O104" i="6"/>
  <c r="J101" i="6"/>
  <c r="O98" i="6"/>
  <c r="O96" i="6"/>
  <c r="J93" i="6"/>
  <c r="O90" i="6"/>
  <c r="O88" i="6"/>
  <c r="J85" i="6"/>
  <c r="O82" i="6"/>
  <c r="O80" i="6"/>
  <c r="J77" i="6"/>
  <c r="O74" i="6"/>
  <c r="J69" i="6"/>
  <c r="J61" i="6"/>
  <c r="O58" i="6"/>
  <c r="O56" i="6"/>
  <c r="O53" i="6"/>
  <c r="O50" i="6"/>
  <c r="O48" i="6"/>
  <c r="J48" i="6"/>
  <c r="O45" i="6"/>
  <c r="O43" i="6"/>
  <c r="O41" i="6"/>
  <c r="O40" i="6"/>
  <c r="O39" i="6"/>
  <c r="O37" i="6"/>
  <c r="O35" i="6"/>
  <c r="O34" i="6"/>
  <c r="O33" i="6"/>
  <c r="O32" i="6"/>
  <c r="O31" i="6"/>
  <c r="O29" i="6"/>
  <c r="O27" i="6"/>
  <c r="O26" i="6"/>
  <c r="O25" i="6"/>
  <c r="O24" i="6"/>
  <c r="J24" i="6"/>
  <c r="O23" i="6"/>
  <c r="J23" i="6"/>
  <c r="O21" i="6"/>
  <c r="J21" i="6"/>
  <c r="O20" i="6"/>
  <c r="O19" i="6"/>
  <c r="O18" i="6"/>
  <c r="J18" i="6"/>
  <c r="O17" i="6"/>
  <c r="O16" i="6"/>
  <c r="O15" i="6"/>
  <c r="O13" i="6"/>
  <c r="J12" i="6"/>
  <c r="O11" i="6"/>
  <c r="J11" i="6"/>
  <c r="O10" i="6"/>
  <c r="O9" i="6"/>
  <c r="J9" i="6"/>
  <c r="O8" i="6"/>
  <c r="J8" i="6"/>
  <c r="O7" i="6"/>
  <c r="O5" i="6"/>
  <c r="J5" i="6"/>
  <c r="A4" i="6"/>
  <c r="O3" i="6"/>
  <c r="I3" i="6"/>
  <c r="L299" i="5"/>
  <c r="K299" i="5"/>
  <c r="K298" i="5"/>
  <c r="L298" i="5"/>
  <c r="L297" i="5"/>
  <c r="K297" i="5"/>
  <c r="L296" i="5"/>
  <c r="K296" i="5"/>
  <c r="L295" i="5"/>
  <c r="K295" i="5"/>
  <c r="L294" i="5"/>
  <c r="L293" i="5"/>
  <c r="K293" i="5"/>
  <c r="L291" i="5"/>
  <c r="K291" i="5"/>
  <c r="K290" i="5"/>
  <c r="L290" i="5"/>
  <c r="L289" i="5"/>
  <c r="K289" i="5"/>
  <c r="L288" i="5"/>
  <c r="K288" i="5"/>
  <c r="L287" i="5"/>
  <c r="K287" i="5"/>
  <c r="L286" i="5"/>
  <c r="K286" i="5"/>
  <c r="L285" i="5"/>
  <c r="K285" i="5"/>
  <c r="L283" i="5"/>
  <c r="K283" i="5"/>
  <c r="K282" i="5"/>
  <c r="L282" i="5"/>
  <c r="L281" i="5"/>
  <c r="K281" i="5"/>
  <c r="L280" i="5"/>
  <c r="K280" i="5"/>
  <c r="L279" i="5"/>
  <c r="K279" i="5"/>
  <c r="L278" i="5"/>
  <c r="L277" i="5"/>
  <c r="K277" i="5"/>
  <c r="L276" i="5"/>
  <c r="L275" i="5"/>
  <c r="K275" i="5"/>
  <c r="K274" i="5"/>
  <c r="L274" i="5"/>
  <c r="L273" i="5"/>
  <c r="K273" i="5"/>
  <c r="L272" i="5"/>
  <c r="K272" i="5"/>
  <c r="L271" i="5"/>
  <c r="K271" i="5"/>
  <c r="L270" i="5"/>
  <c r="L269" i="5"/>
  <c r="K269" i="5"/>
  <c r="L267" i="5"/>
  <c r="K267" i="5"/>
  <c r="K266" i="5"/>
  <c r="L266" i="5"/>
  <c r="L265" i="5"/>
  <c r="K265" i="5"/>
  <c r="L264" i="5"/>
  <c r="K264" i="5"/>
  <c r="L263" i="5"/>
  <c r="K263" i="5"/>
  <c r="L262" i="5"/>
  <c r="K262" i="5"/>
  <c r="L261" i="5"/>
  <c r="K261" i="5"/>
  <c r="L259" i="5"/>
  <c r="K259" i="5"/>
  <c r="K258" i="5"/>
  <c r="L258" i="5"/>
  <c r="L257" i="5"/>
  <c r="K257" i="5"/>
  <c r="L256" i="5"/>
  <c r="K256" i="5"/>
  <c r="L255" i="5"/>
  <c r="K255" i="5"/>
  <c r="L254" i="5"/>
  <c r="L253" i="5"/>
  <c r="K253" i="5"/>
  <c r="L251" i="5"/>
  <c r="K251" i="5"/>
  <c r="K250" i="5"/>
  <c r="L250" i="5"/>
  <c r="L249" i="5"/>
  <c r="K249" i="5"/>
  <c r="L248" i="5"/>
  <c r="K248" i="5"/>
  <c r="L247" i="5"/>
  <c r="K247" i="5"/>
  <c r="L246" i="5"/>
  <c r="K246" i="5"/>
  <c r="L245" i="5"/>
  <c r="K245" i="5"/>
  <c r="L243" i="5"/>
  <c r="K243" i="5"/>
  <c r="K242" i="5"/>
  <c r="L242" i="5"/>
  <c r="L241" i="5"/>
  <c r="K241" i="5"/>
  <c r="L240" i="5"/>
  <c r="K240" i="5"/>
  <c r="L239" i="5"/>
  <c r="K239" i="5"/>
  <c r="L238" i="5"/>
  <c r="L237" i="5"/>
  <c r="K237" i="5"/>
  <c r="L236" i="5"/>
  <c r="L235" i="5"/>
  <c r="K235" i="5"/>
  <c r="K234" i="5"/>
  <c r="L234" i="5"/>
  <c r="L233" i="5"/>
  <c r="K233" i="5"/>
  <c r="L232" i="5"/>
  <c r="K232" i="5"/>
  <c r="L231" i="5"/>
  <c r="K231" i="5"/>
  <c r="L230" i="5"/>
  <c r="K230" i="5"/>
  <c r="L229" i="5"/>
  <c r="K229" i="5"/>
  <c r="L227" i="5"/>
  <c r="K227" i="5"/>
  <c r="K226" i="5"/>
  <c r="L226" i="5"/>
  <c r="L225" i="5"/>
  <c r="K225" i="5"/>
  <c r="L224" i="5"/>
  <c r="K224" i="5"/>
  <c r="L223" i="5"/>
  <c r="K223" i="5"/>
  <c r="L222" i="5"/>
  <c r="L221" i="5"/>
  <c r="K221" i="5"/>
  <c r="L219" i="5"/>
  <c r="K219" i="5"/>
  <c r="K218" i="5"/>
  <c r="L218" i="5"/>
  <c r="L217" i="5"/>
  <c r="K217" i="5"/>
  <c r="L216" i="5"/>
  <c r="K216" i="5"/>
  <c r="L215" i="5"/>
  <c r="K215" i="5"/>
  <c r="L214" i="5"/>
  <c r="L213" i="5"/>
  <c r="K213" i="5"/>
  <c r="L211" i="5"/>
  <c r="K211" i="5"/>
  <c r="L210" i="5"/>
  <c r="K210" i="5"/>
  <c r="L209" i="5"/>
  <c r="K209" i="5"/>
  <c r="L208" i="5"/>
  <c r="K208" i="5"/>
  <c r="L207" i="5"/>
  <c r="K207" i="5"/>
  <c r="L206" i="5"/>
  <c r="L205" i="5"/>
  <c r="K205" i="5"/>
  <c r="L203" i="5"/>
  <c r="K203" i="5"/>
  <c r="L202" i="5"/>
  <c r="K202" i="5"/>
  <c r="L201" i="5"/>
  <c r="K201" i="5"/>
  <c r="L200" i="5"/>
  <c r="K200" i="5"/>
  <c r="L199" i="5"/>
  <c r="K199" i="5"/>
  <c r="L198" i="5"/>
  <c r="L197" i="5"/>
  <c r="K197" i="5"/>
  <c r="L195" i="5"/>
  <c r="K195" i="5"/>
  <c r="L194" i="5"/>
  <c r="K194" i="5"/>
  <c r="L193" i="5"/>
  <c r="K193" i="5"/>
  <c r="L192" i="5"/>
  <c r="K192" i="5"/>
  <c r="L191" i="5"/>
  <c r="K191" i="5"/>
  <c r="L190" i="5"/>
  <c r="L189" i="5"/>
  <c r="K189" i="5"/>
  <c r="L187" i="5"/>
  <c r="K187" i="5"/>
  <c r="L186" i="5"/>
  <c r="K186" i="5"/>
  <c r="L185" i="5"/>
  <c r="K185" i="5"/>
  <c r="L184" i="5"/>
  <c r="K184" i="5"/>
  <c r="L183" i="5"/>
  <c r="K183" i="5"/>
  <c r="L182" i="5"/>
  <c r="L181" i="5"/>
  <c r="K181" i="5"/>
  <c r="L179" i="5"/>
  <c r="K179" i="5"/>
  <c r="L178" i="5"/>
  <c r="K178" i="5"/>
  <c r="L177" i="5"/>
  <c r="K177" i="5"/>
  <c r="L176" i="5"/>
  <c r="K176" i="5"/>
  <c r="L175" i="5"/>
  <c r="K175" i="5"/>
  <c r="L174" i="5"/>
  <c r="L173" i="5"/>
  <c r="K173" i="5"/>
  <c r="L171" i="5"/>
  <c r="K171" i="5"/>
  <c r="L170" i="5"/>
  <c r="K170" i="5"/>
  <c r="L169" i="5"/>
  <c r="K169" i="5"/>
  <c r="L168" i="5"/>
  <c r="K168" i="5"/>
  <c r="L167" i="5"/>
  <c r="K167" i="5"/>
  <c r="L166" i="5"/>
  <c r="L165" i="5"/>
  <c r="K165" i="5"/>
  <c r="L163" i="5"/>
  <c r="K163" i="5"/>
  <c r="L162" i="5"/>
  <c r="K162" i="5"/>
  <c r="L161" i="5"/>
  <c r="K161" i="5"/>
  <c r="L160" i="5"/>
  <c r="K160" i="5"/>
  <c r="L159" i="5"/>
  <c r="K159" i="5"/>
  <c r="L158" i="5"/>
  <c r="K157" i="5"/>
  <c r="L157" i="5"/>
  <c r="K156" i="5"/>
  <c r="K155" i="5"/>
  <c r="L155" i="5"/>
  <c r="K154" i="5"/>
  <c r="L154" i="5"/>
  <c r="K153" i="5"/>
  <c r="L153" i="5"/>
  <c r="K152" i="5"/>
  <c r="L152" i="5"/>
  <c r="K151" i="5"/>
  <c r="L151" i="5"/>
  <c r="L150" i="5"/>
  <c r="K149" i="5"/>
  <c r="L149" i="5"/>
  <c r="K148" i="5"/>
  <c r="K147" i="5"/>
  <c r="L147" i="5"/>
  <c r="K146" i="5"/>
  <c r="L146" i="5"/>
  <c r="K145" i="5"/>
  <c r="L145" i="5"/>
  <c r="K144" i="5"/>
  <c r="L144" i="5"/>
  <c r="K143" i="5"/>
  <c r="L143" i="5"/>
  <c r="L142" i="5"/>
  <c r="K141" i="5"/>
  <c r="L141" i="5"/>
  <c r="K140" i="5"/>
  <c r="K139" i="5"/>
  <c r="L139" i="5"/>
  <c r="K138" i="5"/>
  <c r="L138" i="5"/>
  <c r="K137" i="5"/>
  <c r="L137" i="5"/>
  <c r="K136" i="5"/>
  <c r="L136" i="5"/>
  <c r="K135" i="5"/>
  <c r="L135" i="5"/>
  <c r="L134" i="5"/>
  <c r="K133" i="5"/>
  <c r="L133" i="5"/>
  <c r="K132" i="5"/>
  <c r="K131" i="5"/>
  <c r="L131" i="5"/>
  <c r="K130" i="5"/>
  <c r="L130" i="5"/>
  <c r="K129" i="5"/>
  <c r="L129" i="5"/>
  <c r="K128" i="5"/>
  <c r="L128" i="5"/>
  <c r="K127" i="5"/>
  <c r="L127" i="5"/>
  <c r="L126" i="5"/>
  <c r="K125" i="5"/>
  <c r="L125" i="5"/>
  <c r="K124" i="5"/>
  <c r="K123" i="5"/>
  <c r="L123" i="5"/>
  <c r="K122" i="5"/>
  <c r="L122" i="5"/>
  <c r="L121" i="5"/>
  <c r="K121" i="5"/>
  <c r="K120" i="5"/>
  <c r="L120" i="5"/>
  <c r="K119" i="5"/>
  <c r="L119" i="5"/>
  <c r="L118" i="5"/>
  <c r="L117" i="5"/>
  <c r="K117" i="5"/>
  <c r="K116" i="5"/>
  <c r="K115" i="5"/>
  <c r="L115" i="5"/>
  <c r="K114" i="5"/>
  <c r="L114" i="5"/>
  <c r="L113" i="5"/>
  <c r="K113" i="5"/>
  <c r="K112" i="5"/>
  <c r="L112" i="5"/>
  <c r="K111" i="5"/>
  <c r="L111" i="5"/>
  <c r="L110" i="5"/>
  <c r="L109" i="5"/>
  <c r="K109" i="5"/>
  <c r="K108" i="5"/>
  <c r="L108" i="5"/>
  <c r="K107" i="5"/>
  <c r="L107" i="5"/>
  <c r="K106" i="5"/>
  <c r="L106" i="5"/>
  <c r="L105" i="5"/>
  <c r="K105" i="5"/>
  <c r="K104" i="5"/>
  <c r="L104" i="5"/>
  <c r="K103" i="5"/>
  <c r="L103" i="5"/>
  <c r="L102" i="5"/>
  <c r="L101" i="5"/>
  <c r="K101" i="5"/>
  <c r="K100" i="5"/>
  <c r="K99" i="5"/>
  <c r="L99" i="5"/>
  <c r="K98" i="5"/>
  <c r="L98" i="5"/>
  <c r="L97" i="5"/>
  <c r="K97" i="5"/>
  <c r="K96" i="5"/>
  <c r="L96" i="5"/>
  <c r="K95" i="5"/>
  <c r="L95" i="5"/>
  <c r="L94" i="5"/>
  <c r="L93" i="5"/>
  <c r="K93" i="5"/>
  <c r="K92" i="5"/>
  <c r="K91" i="5"/>
  <c r="L91" i="5"/>
  <c r="K90" i="5"/>
  <c r="L90" i="5"/>
  <c r="L89" i="5"/>
  <c r="K89" i="5"/>
  <c r="K88" i="5"/>
  <c r="L88" i="5"/>
  <c r="K87" i="5"/>
  <c r="L87" i="5"/>
  <c r="L86" i="5"/>
  <c r="L85" i="5"/>
  <c r="K85" i="5"/>
  <c r="L83" i="5"/>
  <c r="K83" i="5"/>
  <c r="L82" i="5"/>
  <c r="K82" i="5"/>
  <c r="L81" i="5"/>
  <c r="K81" i="5"/>
  <c r="L80" i="5"/>
  <c r="K80" i="5"/>
  <c r="L79" i="5"/>
  <c r="K79" i="5"/>
  <c r="L78" i="5"/>
  <c r="L77" i="5"/>
  <c r="K77" i="5"/>
  <c r="L75" i="5"/>
  <c r="K75" i="5"/>
  <c r="L74" i="5"/>
  <c r="K74" i="5"/>
  <c r="L73" i="5"/>
  <c r="K73" i="5"/>
  <c r="L72" i="5"/>
  <c r="K72" i="5"/>
  <c r="L71" i="5"/>
  <c r="K71" i="5"/>
  <c r="L70" i="5"/>
  <c r="L69" i="5"/>
  <c r="K69" i="5"/>
  <c r="L68" i="5"/>
  <c r="L67" i="5"/>
  <c r="K67" i="5"/>
  <c r="L66" i="5"/>
  <c r="K66" i="5"/>
  <c r="L65" i="5"/>
  <c r="K65" i="5"/>
  <c r="L64" i="5"/>
  <c r="K64" i="5"/>
  <c r="L63" i="5"/>
  <c r="K63" i="5"/>
  <c r="L62" i="5"/>
  <c r="L61" i="5"/>
  <c r="K61" i="5"/>
  <c r="L59" i="5"/>
  <c r="K59" i="5"/>
  <c r="L58" i="5"/>
  <c r="K58" i="5"/>
  <c r="L57" i="5"/>
  <c r="K57" i="5"/>
  <c r="L56" i="5"/>
  <c r="K56" i="5"/>
  <c r="L55" i="5"/>
  <c r="K55" i="5"/>
  <c r="L54" i="5"/>
  <c r="L53" i="5"/>
  <c r="K53" i="5"/>
  <c r="L51" i="5"/>
  <c r="K51" i="5"/>
  <c r="L50" i="5"/>
  <c r="K50" i="5"/>
  <c r="L49" i="5"/>
  <c r="K49" i="5"/>
  <c r="L48" i="5"/>
  <c r="K48" i="5"/>
  <c r="L47" i="5"/>
  <c r="K47" i="5"/>
  <c r="L46" i="5"/>
  <c r="L45" i="5"/>
  <c r="K45" i="5"/>
  <c r="L43" i="5"/>
  <c r="K43" i="5"/>
  <c r="L42" i="5"/>
  <c r="K42" i="5"/>
  <c r="L41" i="5"/>
  <c r="K41" i="5"/>
  <c r="L40" i="5"/>
  <c r="K40" i="5"/>
  <c r="K39" i="5"/>
  <c r="K37" i="5"/>
  <c r="K35" i="5"/>
  <c r="K34" i="5"/>
  <c r="K33" i="5"/>
  <c r="K32" i="5"/>
  <c r="K31" i="5"/>
  <c r="L29" i="5"/>
  <c r="K29" i="5"/>
  <c r="L27" i="5"/>
  <c r="K27" i="5"/>
  <c r="L26" i="5"/>
  <c r="K26" i="5"/>
  <c r="L25" i="5"/>
  <c r="K25" i="5"/>
  <c r="L24" i="5"/>
  <c r="K24" i="5"/>
  <c r="L23" i="5"/>
  <c r="K23" i="5"/>
  <c r="L22" i="5"/>
  <c r="L21" i="5"/>
  <c r="K21" i="5"/>
  <c r="L19" i="5"/>
  <c r="K19" i="5"/>
  <c r="L18" i="5"/>
  <c r="K18" i="5"/>
  <c r="L17" i="5"/>
  <c r="K17" i="5"/>
  <c r="L16" i="5"/>
  <c r="K16" i="5"/>
  <c r="L15" i="5"/>
  <c r="K15" i="5"/>
  <c r="L14" i="5"/>
  <c r="L13" i="5"/>
  <c r="K13" i="5"/>
  <c r="L12" i="5"/>
  <c r="L11" i="5"/>
  <c r="K11" i="5"/>
  <c r="L10" i="5"/>
  <c r="K10" i="5"/>
  <c r="L9" i="5"/>
  <c r="K9" i="5"/>
  <c r="L8" i="5"/>
  <c r="K8" i="5"/>
  <c r="L7" i="5"/>
  <c r="K7" i="5"/>
  <c r="L6" i="5"/>
  <c r="L5" i="5"/>
  <c r="K5" i="5"/>
  <c r="J4" i="5"/>
  <c r="D4" i="5"/>
  <c r="D5" i="5" s="1"/>
  <c r="K3" i="5"/>
  <c r="E3" i="5" s="1"/>
  <c r="O4" i="6" l="1"/>
  <c r="O12" i="6"/>
  <c r="O28" i="6"/>
  <c r="O36" i="6"/>
  <c r="O44" i="6"/>
  <c r="O52" i="6"/>
  <c r="O76" i="6"/>
  <c r="O84" i="6"/>
  <c r="O92" i="6"/>
  <c r="O100" i="6"/>
  <c r="O108" i="6"/>
  <c r="O116" i="6"/>
  <c r="O124" i="6"/>
  <c r="O132" i="6"/>
  <c r="O140" i="6"/>
  <c r="O148" i="6"/>
  <c r="O156" i="6"/>
  <c r="O164" i="6"/>
  <c r="O172" i="6"/>
  <c r="O188" i="6"/>
  <c r="O196" i="6"/>
  <c r="J35" i="6"/>
  <c r="J36" i="6"/>
  <c r="E4" i="5"/>
  <c r="J53" i="6"/>
  <c r="J64" i="6"/>
  <c r="J72" i="6"/>
  <c r="J80" i="6"/>
  <c r="J88" i="6"/>
  <c r="J96" i="6"/>
  <c r="J104" i="6"/>
  <c r="J112" i="6"/>
  <c r="J120" i="6"/>
  <c r="J125" i="6"/>
  <c r="J129" i="6"/>
  <c r="J134" i="6"/>
  <c r="J139" i="6"/>
  <c r="J143" i="6"/>
  <c r="J145" i="6"/>
  <c r="J158" i="6"/>
  <c r="J165" i="6"/>
  <c r="J6" i="6"/>
  <c r="J17" i="6"/>
  <c r="J43" i="6"/>
  <c r="J51" i="6"/>
  <c r="J59" i="6"/>
  <c r="J67" i="6"/>
  <c r="J75" i="6"/>
  <c r="J83" i="6"/>
  <c r="J91" i="6"/>
  <c r="J99" i="6"/>
  <c r="J107" i="6"/>
  <c r="J115" i="6"/>
  <c r="J137" i="6"/>
  <c r="J168" i="6"/>
  <c r="J179" i="6"/>
  <c r="J182" i="6"/>
  <c r="J187" i="6"/>
  <c r="J196" i="6"/>
  <c r="J49" i="6"/>
  <c r="J62" i="6"/>
  <c r="J70" i="6"/>
  <c r="J78" i="6"/>
  <c r="J86" i="6"/>
  <c r="J94" i="6"/>
  <c r="J102" i="6"/>
  <c r="J110" i="6"/>
  <c r="J118" i="6"/>
  <c r="J123" i="6"/>
  <c r="J132" i="6"/>
  <c r="J142" i="6"/>
  <c r="J151" i="6"/>
  <c r="J156" i="6"/>
  <c r="J161" i="6"/>
  <c r="J163" i="6"/>
  <c r="J174" i="6"/>
  <c r="J177" i="6"/>
  <c r="J185" i="6"/>
  <c r="J190" i="6"/>
  <c r="J13" i="6"/>
  <c r="J15" i="6"/>
  <c r="J28" i="6"/>
  <c r="J41" i="6"/>
  <c r="J47" i="6"/>
  <c r="J57" i="6"/>
  <c r="J65" i="6"/>
  <c r="J73" i="6"/>
  <c r="J81" i="6"/>
  <c r="J89" i="6"/>
  <c r="J97" i="6"/>
  <c r="J105" i="6"/>
  <c r="J113" i="6"/>
  <c r="J126" i="6"/>
  <c r="J128" i="6"/>
  <c r="J130" i="6"/>
  <c r="J140" i="6"/>
  <c r="J144" i="6"/>
  <c r="J159" i="6"/>
  <c r="J166" i="6"/>
  <c r="J172" i="6"/>
  <c r="J44" i="6"/>
  <c r="J54" i="6"/>
  <c r="J60" i="6"/>
  <c r="J68" i="6"/>
  <c r="J76" i="6"/>
  <c r="J84" i="6"/>
  <c r="J92" i="6"/>
  <c r="J100" i="6"/>
  <c r="J108" i="6"/>
  <c r="J116" i="6"/>
  <c r="J138" i="6"/>
  <c r="J146" i="6"/>
  <c r="J183" i="6"/>
  <c r="J188" i="6"/>
  <c r="J197" i="6"/>
  <c r="J52" i="6"/>
  <c r="J63" i="6"/>
  <c r="J71" i="6"/>
  <c r="J79" i="6"/>
  <c r="J87" i="6"/>
  <c r="J95" i="6"/>
  <c r="J103" i="6"/>
  <c r="J111" i="6"/>
  <c r="J119" i="6"/>
  <c r="J124" i="6"/>
  <c r="J133" i="6"/>
  <c r="J152" i="6"/>
  <c r="J157" i="6"/>
  <c r="J164" i="6"/>
  <c r="J175" i="6"/>
  <c r="J186" i="6"/>
  <c r="J201" i="6"/>
  <c r="J14" i="6"/>
  <c r="J16" i="6"/>
  <c r="J29" i="6"/>
  <c r="J42" i="6"/>
  <c r="J50" i="6"/>
  <c r="J58" i="6"/>
  <c r="J66" i="6"/>
  <c r="J74" i="6"/>
  <c r="J82" i="6"/>
  <c r="J90" i="6"/>
  <c r="J98" i="6"/>
  <c r="J106" i="6"/>
  <c r="J114" i="6"/>
  <c r="J160" i="6"/>
  <c r="J167" i="6"/>
  <c r="J178" i="6"/>
  <c r="J19" i="6"/>
  <c r="J26" i="6"/>
  <c r="J46" i="6"/>
  <c r="J55" i="6"/>
  <c r="J122" i="6"/>
  <c r="J136" i="6"/>
  <c r="J148" i="6"/>
  <c r="J150" i="6"/>
  <c r="J153" i="6"/>
  <c r="J169" i="6"/>
  <c r="J171" i="6"/>
  <c r="J176" i="6"/>
  <c r="J181" i="6"/>
  <c r="J192" i="6"/>
  <c r="J194" i="6"/>
  <c r="J198" i="6"/>
  <c r="J200" i="6"/>
  <c r="J203" i="6"/>
  <c r="J7" i="6"/>
  <c r="J10" i="6"/>
  <c r="J20" i="6"/>
  <c r="J25" i="6"/>
  <c r="J40" i="6"/>
  <c r="J45" i="6"/>
  <c r="J56" i="6"/>
  <c r="J121" i="6"/>
  <c r="J135" i="6"/>
  <c r="J147" i="6"/>
  <c r="J149" i="6"/>
  <c r="J154" i="6"/>
  <c r="J170" i="6"/>
  <c r="J180" i="6"/>
  <c r="J191" i="6"/>
  <c r="J193" i="6"/>
  <c r="J199" i="6"/>
  <c r="I4" i="6"/>
  <c r="A5" i="6"/>
  <c r="P3" i="6"/>
  <c r="F3" i="6" s="1"/>
  <c r="O51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7" i="6"/>
  <c r="O81" i="6"/>
  <c r="O85" i="6"/>
  <c r="O89" i="6"/>
  <c r="O93" i="6"/>
  <c r="O97" i="6"/>
  <c r="O101" i="6"/>
  <c r="O105" i="6"/>
  <c r="O109" i="6"/>
  <c r="O113" i="6"/>
  <c r="O117" i="6"/>
  <c r="O38" i="6"/>
  <c r="O42" i="6"/>
  <c r="O46" i="6"/>
  <c r="O54" i="6"/>
  <c r="O47" i="6"/>
  <c r="O55" i="6"/>
  <c r="O75" i="6"/>
  <c r="O79" i="6"/>
  <c r="O83" i="6"/>
  <c r="O87" i="6"/>
  <c r="O91" i="6"/>
  <c r="O95" i="6"/>
  <c r="O99" i="6"/>
  <c r="O103" i="6"/>
  <c r="O107" i="6"/>
  <c r="O111" i="6"/>
  <c r="O49" i="6"/>
  <c r="O57" i="6"/>
  <c r="D6" i="5"/>
  <c r="J5" i="5"/>
  <c r="E5" i="5" s="1"/>
  <c r="K4" i="6" l="1"/>
  <c r="J4" i="6"/>
  <c r="P4" i="6"/>
  <c r="F4" i="6" s="1"/>
  <c r="G4" i="6" s="1"/>
  <c r="K5" i="6"/>
  <c r="I5" i="6"/>
  <c r="P5" i="6" s="1"/>
  <c r="F5" i="6" s="1"/>
  <c r="A6" i="6"/>
  <c r="D7" i="5"/>
  <c r="J6" i="5"/>
  <c r="E6" i="5" s="1"/>
  <c r="G5" i="6" l="1"/>
  <c r="I6" i="6"/>
  <c r="P6" i="6" s="1"/>
  <c r="F6" i="6" s="1"/>
  <c r="G6" i="6" s="1"/>
  <c r="A7" i="6"/>
  <c r="K6" i="6"/>
  <c r="D8" i="5"/>
  <c r="J7" i="5"/>
  <c r="E7" i="5" s="1"/>
  <c r="K7" i="6" l="1"/>
  <c r="I7" i="6"/>
  <c r="P7" i="6" s="1"/>
  <c r="F7" i="6" s="1"/>
  <c r="G7" i="6" s="1"/>
  <c r="A8" i="6"/>
  <c r="D9" i="5"/>
  <c r="J8" i="5"/>
  <c r="E8" i="5" s="1"/>
  <c r="I8" i="6" l="1"/>
  <c r="P8" i="6" s="1"/>
  <c r="F8" i="6" s="1"/>
  <c r="G8" i="6" s="1"/>
  <c r="A9" i="6"/>
  <c r="K8" i="6"/>
  <c r="D10" i="5"/>
  <c r="J9" i="5"/>
  <c r="E9" i="5" s="1"/>
  <c r="K9" i="6" l="1"/>
  <c r="I9" i="6"/>
  <c r="P9" i="6" s="1"/>
  <c r="F9" i="6" s="1"/>
  <c r="G9" i="6" s="1"/>
  <c r="A10" i="6"/>
  <c r="D11" i="5"/>
  <c r="J10" i="5"/>
  <c r="E10" i="5" s="1"/>
  <c r="I10" i="6" l="1"/>
  <c r="P10" i="6" s="1"/>
  <c r="F10" i="6" s="1"/>
  <c r="G10" i="6" s="1"/>
  <c r="A11" i="6"/>
  <c r="K10" i="6"/>
  <c r="D12" i="5"/>
  <c r="J11" i="5"/>
  <c r="E11" i="5" s="1"/>
  <c r="K11" i="6" l="1"/>
  <c r="I11" i="6"/>
  <c r="P11" i="6" s="1"/>
  <c r="F11" i="6" s="1"/>
  <c r="G11" i="6" s="1"/>
  <c r="A12" i="6"/>
  <c r="D13" i="5"/>
  <c r="J12" i="5"/>
  <c r="E12" i="5" s="1"/>
  <c r="I12" i="6" l="1"/>
  <c r="P12" i="6" s="1"/>
  <c r="F12" i="6" s="1"/>
  <c r="G12" i="6" s="1"/>
  <c r="A13" i="6"/>
  <c r="K12" i="6"/>
  <c r="D14" i="5"/>
  <c r="J13" i="5"/>
  <c r="E13" i="5" s="1"/>
  <c r="K13" i="6" l="1"/>
  <c r="I13" i="6"/>
  <c r="P13" i="6" s="1"/>
  <c r="F13" i="6" s="1"/>
  <c r="G13" i="6" s="1"/>
  <c r="A14" i="6"/>
  <c r="D15" i="5"/>
  <c r="J14" i="5"/>
  <c r="E14" i="5" s="1"/>
  <c r="I14" i="6" l="1"/>
  <c r="P14" i="6" s="1"/>
  <c r="F14" i="6" s="1"/>
  <c r="G14" i="6" s="1"/>
  <c r="A15" i="6"/>
  <c r="K14" i="6"/>
  <c r="D16" i="5"/>
  <c r="J15" i="5"/>
  <c r="E15" i="5" s="1"/>
  <c r="K15" i="6" l="1"/>
  <c r="I15" i="6"/>
  <c r="P15" i="6" s="1"/>
  <c r="F15" i="6" s="1"/>
  <c r="G15" i="6" s="1"/>
  <c r="A16" i="6"/>
  <c r="D17" i="5"/>
  <c r="J16" i="5"/>
  <c r="E16" i="5" s="1"/>
  <c r="I16" i="6" l="1"/>
  <c r="P16" i="6" s="1"/>
  <c r="F16" i="6" s="1"/>
  <c r="G16" i="6" s="1"/>
  <c r="A17" i="6"/>
  <c r="K16" i="6"/>
  <c r="D18" i="5"/>
  <c r="J17" i="5"/>
  <c r="E17" i="5" s="1"/>
  <c r="K17" i="6" l="1"/>
  <c r="I17" i="6"/>
  <c r="P17" i="6" s="1"/>
  <c r="F17" i="6" s="1"/>
  <c r="G17" i="6" s="1"/>
  <c r="A18" i="6"/>
  <c r="D19" i="5"/>
  <c r="J18" i="5"/>
  <c r="E18" i="5" s="1"/>
  <c r="I18" i="6" l="1"/>
  <c r="P18" i="6" s="1"/>
  <c r="F18" i="6" s="1"/>
  <c r="G18" i="6" s="1"/>
  <c r="A19" i="6"/>
  <c r="K18" i="6"/>
  <c r="D20" i="5"/>
  <c r="J19" i="5"/>
  <c r="E19" i="5" s="1"/>
  <c r="K19" i="6" l="1"/>
  <c r="I19" i="6"/>
  <c r="P19" i="6" s="1"/>
  <c r="F19" i="6" s="1"/>
  <c r="G19" i="6" s="1"/>
  <c r="A20" i="6"/>
  <c r="D21" i="5"/>
  <c r="J20" i="5"/>
  <c r="E20" i="5" s="1"/>
  <c r="I20" i="6" l="1"/>
  <c r="P20" i="6" s="1"/>
  <c r="F20" i="6" s="1"/>
  <c r="G20" i="6" s="1"/>
  <c r="A21" i="6"/>
  <c r="K20" i="6"/>
  <c r="D22" i="5"/>
  <c r="J21" i="5"/>
  <c r="E21" i="5" s="1"/>
  <c r="K21" i="6" l="1"/>
  <c r="I21" i="6"/>
  <c r="P21" i="6" s="1"/>
  <c r="F21" i="6" s="1"/>
  <c r="G21" i="6" s="1"/>
  <c r="A22" i="6"/>
  <c r="D23" i="5"/>
  <c r="J22" i="5"/>
  <c r="E22" i="5" s="1"/>
  <c r="I22" i="6" l="1"/>
  <c r="P22" i="6" s="1"/>
  <c r="F22" i="6" s="1"/>
  <c r="G22" i="6" s="1"/>
  <c r="A23" i="6"/>
  <c r="K22" i="6"/>
  <c r="D24" i="5"/>
  <c r="J23" i="5"/>
  <c r="E23" i="5" s="1"/>
  <c r="K23" i="6" l="1"/>
  <c r="I23" i="6"/>
  <c r="P23" i="6" s="1"/>
  <c r="F23" i="6" s="1"/>
  <c r="G23" i="6" s="1"/>
  <c r="A24" i="6"/>
  <c r="D25" i="5"/>
  <c r="J24" i="5"/>
  <c r="E24" i="5" s="1"/>
  <c r="I24" i="6" l="1"/>
  <c r="P24" i="6" s="1"/>
  <c r="F24" i="6" s="1"/>
  <c r="G24" i="6" s="1"/>
  <c r="A25" i="6"/>
  <c r="K24" i="6"/>
  <c r="D26" i="5"/>
  <c r="J25" i="5"/>
  <c r="E25" i="5" s="1"/>
  <c r="K25" i="6" l="1"/>
  <c r="I25" i="6"/>
  <c r="P25" i="6" s="1"/>
  <c r="F25" i="6" s="1"/>
  <c r="G25" i="6" s="1"/>
  <c r="A26" i="6"/>
  <c r="D27" i="5"/>
  <c r="J26" i="5"/>
  <c r="E26" i="5" s="1"/>
  <c r="I26" i="6" l="1"/>
  <c r="P26" i="6" s="1"/>
  <c r="F26" i="6" s="1"/>
  <c r="G26" i="6" s="1"/>
  <c r="A27" i="6"/>
  <c r="K26" i="6"/>
  <c r="D28" i="5"/>
  <c r="J27" i="5"/>
  <c r="E27" i="5" s="1"/>
  <c r="K27" i="6" l="1"/>
  <c r="I27" i="6"/>
  <c r="P27" i="6" s="1"/>
  <c r="F27" i="6" s="1"/>
  <c r="G27" i="6" s="1"/>
  <c r="A28" i="6"/>
  <c r="D29" i="5"/>
  <c r="J28" i="5"/>
  <c r="E28" i="5" s="1"/>
  <c r="I28" i="6" l="1"/>
  <c r="P28" i="6" s="1"/>
  <c r="F28" i="6" s="1"/>
  <c r="G28" i="6" s="1"/>
  <c r="A29" i="6"/>
  <c r="K28" i="6"/>
  <c r="D30" i="5"/>
  <c r="J29" i="5"/>
  <c r="E29" i="5" s="1"/>
  <c r="K29" i="6" l="1"/>
  <c r="I29" i="6"/>
  <c r="P29" i="6" s="1"/>
  <c r="F29" i="6" s="1"/>
  <c r="G29" i="6" s="1"/>
  <c r="A30" i="6"/>
  <c r="D31" i="5"/>
  <c r="J30" i="5"/>
  <c r="E30" i="5" s="1"/>
  <c r="I30" i="6" l="1"/>
  <c r="P30" i="6" s="1"/>
  <c r="F30" i="6" s="1"/>
  <c r="G30" i="6" s="1"/>
  <c r="A31" i="6"/>
  <c r="D32" i="5"/>
  <c r="J31" i="5"/>
  <c r="E31" i="5" s="1"/>
  <c r="I31" i="6" l="1"/>
  <c r="P31" i="6" s="1"/>
  <c r="F31" i="6" s="1"/>
  <c r="G31" i="6" s="1"/>
  <c r="A32" i="6"/>
  <c r="D33" i="5"/>
  <c r="J32" i="5"/>
  <c r="E32" i="5" s="1"/>
  <c r="I32" i="6" l="1"/>
  <c r="P32" i="6" s="1"/>
  <c r="F32" i="6" s="1"/>
  <c r="G32" i="6" s="1"/>
  <c r="A33" i="6"/>
  <c r="D34" i="5"/>
  <c r="J33" i="5"/>
  <c r="E33" i="5" s="1"/>
  <c r="I33" i="6" l="1"/>
  <c r="P33" i="6" s="1"/>
  <c r="F33" i="6" s="1"/>
  <c r="G33" i="6" s="1"/>
  <c r="A34" i="6"/>
  <c r="D35" i="5"/>
  <c r="J34" i="5"/>
  <c r="E34" i="5" s="1"/>
  <c r="I34" i="6" l="1"/>
  <c r="P34" i="6" s="1"/>
  <c r="F34" i="6" s="1"/>
  <c r="G34" i="6" s="1"/>
  <c r="A35" i="6"/>
  <c r="D36" i="5"/>
  <c r="J35" i="5"/>
  <c r="E35" i="5" s="1"/>
  <c r="A36" i="6" l="1"/>
  <c r="I35" i="6"/>
  <c r="P35" i="6" s="1"/>
  <c r="F35" i="6" s="1"/>
  <c r="G35" i="6" s="1"/>
  <c r="D37" i="5"/>
  <c r="J36" i="5"/>
  <c r="E36" i="5" s="1"/>
  <c r="I36" i="6" l="1"/>
  <c r="P36" i="6" s="1"/>
  <c r="F36" i="6" s="1"/>
  <c r="G36" i="6" s="1"/>
  <c r="A37" i="6"/>
  <c r="D38" i="5"/>
  <c r="J37" i="5"/>
  <c r="E37" i="5" s="1"/>
  <c r="I37" i="6" l="1"/>
  <c r="P37" i="6" s="1"/>
  <c r="F37" i="6" s="1"/>
  <c r="G37" i="6" s="1"/>
  <c r="A38" i="6"/>
  <c r="D39" i="5"/>
  <c r="J38" i="5"/>
  <c r="E38" i="5" s="1"/>
  <c r="A39" i="6" l="1"/>
  <c r="I38" i="6"/>
  <c r="P38" i="6" s="1"/>
  <c r="F38" i="6" s="1"/>
  <c r="G38" i="6" s="1"/>
  <c r="D40" i="5"/>
  <c r="J39" i="5"/>
  <c r="E39" i="5" s="1"/>
  <c r="A40" i="6" l="1"/>
  <c r="I39" i="6"/>
  <c r="P39" i="6" s="1"/>
  <c r="F39" i="6" s="1"/>
  <c r="G39" i="6" s="1"/>
  <c r="D41" i="5"/>
  <c r="J40" i="5"/>
  <c r="E40" i="5" s="1"/>
  <c r="K40" i="6" l="1"/>
  <c r="I40" i="6"/>
  <c r="P40" i="6" s="1"/>
  <c r="F40" i="6" s="1"/>
  <c r="G40" i="6" s="1"/>
  <c r="A41" i="6"/>
  <c r="D42" i="5"/>
  <c r="J41" i="5"/>
  <c r="E41" i="5" s="1"/>
  <c r="I41" i="6" l="1"/>
  <c r="P41" i="6" s="1"/>
  <c r="F41" i="6" s="1"/>
  <c r="G41" i="6" s="1"/>
  <c r="A42" i="6"/>
  <c r="K41" i="6"/>
  <c r="D43" i="5"/>
  <c r="J42" i="5"/>
  <c r="E42" i="5" s="1"/>
  <c r="A43" i="6" l="1"/>
  <c r="I42" i="6"/>
  <c r="P42" i="6" s="1"/>
  <c r="F42" i="6" s="1"/>
  <c r="G42" i="6" s="1"/>
  <c r="K42" i="6"/>
  <c r="D44" i="5"/>
  <c r="J43" i="5"/>
  <c r="E43" i="5" s="1"/>
  <c r="A44" i="6" l="1"/>
  <c r="K43" i="6"/>
  <c r="I43" i="6"/>
  <c r="P43" i="6" s="1"/>
  <c r="F43" i="6" s="1"/>
  <c r="G43" i="6" s="1"/>
  <c r="D45" i="5"/>
  <c r="J44" i="5"/>
  <c r="E44" i="5" s="1"/>
  <c r="K44" i="6" l="1"/>
  <c r="I44" i="6"/>
  <c r="P44" i="6" s="1"/>
  <c r="F44" i="6" s="1"/>
  <c r="G44" i="6" s="1"/>
  <c r="A45" i="6"/>
  <c r="D46" i="5"/>
  <c r="J45" i="5"/>
  <c r="E45" i="5" s="1"/>
  <c r="I45" i="6" l="1"/>
  <c r="P45" i="6" s="1"/>
  <c r="F45" i="6" s="1"/>
  <c r="G45" i="6" s="1"/>
  <c r="A46" i="6"/>
  <c r="K45" i="6"/>
  <c r="D47" i="5"/>
  <c r="J46" i="5"/>
  <c r="E46" i="5" s="1"/>
  <c r="A47" i="6" l="1"/>
  <c r="K46" i="6"/>
  <c r="I46" i="6"/>
  <c r="P46" i="6" s="1"/>
  <c r="F46" i="6" s="1"/>
  <c r="G46" i="6" s="1"/>
  <c r="D48" i="5"/>
  <c r="J47" i="5"/>
  <c r="E47" i="5" s="1"/>
  <c r="A48" i="6" l="1"/>
  <c r="I47" i="6"/>
  <c r="P47" i="6" s="1"/>
  <c r="F47" i="6" s="1"/>
  <c r="G47" i="6" s="1"/>
  <c r="K47" i="6"/>
  <c r="D49" i="5"/>
  <c r="J48" i="5"/>
  <c r="E48" i="5" s="1"/>
  <c r="A49" i="6" l="1"/>
  <c r="K48" i="6"/>
  <c r="I48" i="6"/>
  <c r="P48" i="6" s="1"/>
  <c r="F48" i="6" s="1"/>
  <c r="G48" i="6" s="1"/>
  <c r="D50" i="5"/>
  <c r="J49" i="5"/>
  <c r="E49" i="5" s="1"/>
  <c r="A50" i="6" l="1"/>
  <c r="K49" i="6"/>
  <c r="I49" i="6"/>
  <c r="P49" i="6" s="1"/>
  <c r="F49" i="6" s="1"/>
  <c r="G49" i="6" s="1"/>
  <c r="D51" i="5"/>
  <c r="J50" i="5"/>
  <c r="E50" i="5" s="1"/>
  <c r="A51" i="6" l="1"/>
  <c r="K50" i="6"/>
  <c r="I50" i="6"/>
  <c r="P50" i="6" s="1"/>
  <c r="F50" i="6" s="1"/>
  <c r="G50" i="6" s="1"/>
  <c r="D52" i="5"/>
  <c r="J51" i="5"/>
  <c r="E51" i="5" s="1"/>
  <c r="K51" i="6" l="1"/>
  <c r="I51" i="6"/>
  <c r="P51" i="6" s="1"/>
  <c r="F51" i="6" s="1"/>
  <c r="G51" i="6" s="1"/>
  <c r="A52" i="6"/>
  <c r="D53" i="5"/>
  <c r="J52" i="5"/>
  <c r="E52" i="5" s="1"/>
  <c r="A53" i="6" l="1"/>
  <c r="I52" i="6"/>
  <c r="P52" i="6" s="1"/>
  <c r="F52" i="6" s="1"/>
  <c r="G52" i="6" s="1"/>
  <c r="K52" i="6"/>
  <c r="D54" i="5"/>
  <c r="J53" i="5"/>
  <c r="E53" i="5" s="1"/>
  <c r="I53" i="6" l="1"/>
  <c r="P53" i="6" s="1"/>
  <c r="F53" i="6" s="1"/>
  <c r="G53" i="6" s="1"/>
  <c r="K53" i="6"/>
  <c r="A54" i="6"/>
  <c r="D55" i="5"/>
  <c r="J54" i="5"/>
  <c r="E54" i="5" s="1"/>
  <c r="A55" i="6" l="1"/>
  <c r="K54" i="6"/>
  <c r="I54" i="6"/>
  <c r="P54" i="6" s="1"/>
  <c r="F54" i="6" s="1"/>
  <c r="G54" i="6" s="1"/>
  <c r="D56" i="5"/>
  <c r="J55" i="5"/>
  <c r="E55" i="5" s="1"/>
  <c r="A56" i="6" l="1"/>
  <c r="I55" i="6"/>
  <c r="P55" i="6" s="1"/>
  <c r="F55" i="6" s="1"/>
  <c r="G55" i="6" s="1"/>
  <c r="K55" i="6"/>
  <c r="D57" i="5"/>
  <c r="J56" i="5"/>
  <c r="E56" i="5" s="1"/>
  <c r="A57" i="6" l="1"/>
  <c r="K56" i="6"/>
  <c r="I56" i="6"/>
  <c r="P56" i="6" s="1"/>
  <c r="F56" i="6" s="1"/>
  <c r="G56" i="6" s="1"/>
  <c r="D58" i="5"/>
  <c r="J57" i="5"/>
  <c r="E57" i="5" s="1"/>
  <c r="A58" i="6" l="1"/>
  <c r="K57" i="6"/>
  <c r="I57" i="6"/>
  <c r="P57" i="6" s="1"/>
  <c r="F57" i="6" s="1"/>
  <c r="G57" i="6" s="1"/>
  <c r="D59" i="5"/>
  <c r="J58" i="5"/>
  <c r="E58" i="5" s="1"/>
  <c r="A59" i="6" l="1"/>
  <c r="K58" i="6"/>
  <c r="I58" i="6"/>
  <c r="P58" i="6" s="1"/>
  <c r="F58" i="6" s="1"/>
  <c r="G58" i="6" s="1"/>
  <c r="D60" i="5"/>
  <c r="J59" i="5"/>
  <c r="E59" i="5" s="1"/>
  <c r="K59" i="6" l="1"/>
  <c r="A60" i="6"/>
  <c r="I59" i="6"/>
  <c r="P59" i="6" s="1"/>
  <c r="F59" i="6" s="1"/>
  <c r="G59" i="6" s="1"/>
  <c r="D61" i="5"/>
  <c r="J60" i="5"/>
  <c r="E60" i="5" s="1"/>
  <c r="A61" i="6" l="1"/>
  <c r="K60" i="6"/>
  <c r="I60" i="6"/>
  <c r="P60" i="6" s="1"/>
  <c r="F60" i="6" s="1"/>
  <c r="G60" i="6" s="1"/>
  <c r="D62" i="5"/>
  <c r="J61" i="5"/>
  <c r="E61" i="5" s="1"/>
  <c r="K61" i="6" l="1"/>
  <c r="A62" i="6"/>
  <c r="I61" i="6"/>
  <c r="P61" i="6" s="1"/>
  <c r="F61" i="6" s="1"/>
  <c r="G61" i="6" s="1"/>
  <c r="D63" i="5"/>
  <c r="J62" i="5"/>
  <c r="E62" i="5" s="1"/>
  <c r="A63" i="6" l="1"/>
  <c r="K62" i="6"/>
  <c r="I62" i="6"/>
  <c r="P62" i="6" s="1"/>
  <c r="F62" i="6" s="1"/>
  <c r="G62" i="6" s="1"/>
  <c r="D64" i="5"/>
  <c r="J63" i="5"/>
  <c r="E63" i="5" s="1"/>
  <c r="K63" i="6" l="1"/>
  <c r="A64" i="6"/>
  <c r="I63" i="6"/>
  <c r="P63" i="6" s="1"/>
  <c r="F63" i="6" s="1"/>
  <c r="G63" i="6" s="1"/>
  <c r="D65" i="5"/>
  <c r="J64" i="5"/>
  <c r="E64" i="5" s="1"/>
  <c r="A65" i="6" l="1"/>
  <c r="K64" i="6"/>
  <c r="I64" i="6"/>
  <c r="P64" i="6" s="1"/>
  <c r="F64" i="6" s="1"/>
  <c r="G64" i="6" s="1"/>
  <c r="D66" i="5"/>
  <c r="J65" i="5"/>
  <c r="E65" i="5" s="1"/>
  <c r="K65" i="6" l="1"/>
  <c r="A66" i="6"/>
  <c r="I65" i="6"/>
  <c r="P65" i="6" s="1"/>
  <c r="F65" i="6" s="1"/>
  <c r="G65" i="6" s="1"/>
  <c r="D67" i="5"/>
  <c r="J66" i="5"/>
  <c r="E66" i="5" s="1"/>
  <c r="A67" i="6" l="1"/>
  <c r="K66" i="6"/>
  <c r="I66" i="6"/>
  <c r="P66" i="6" s="1"/>
  <c r="F66" i="6" s="1"/>
  <c r="G66" i="6" s="1"/>
  <c r="D68" i="5"/>
  <c r="J67" i="5"/>
  <c r="E67" i="5" s="1"/>
  <c r="K67" i="6" l="1"/>
  <c r="A68" i="6"/>
  <c r="I67" i="6"/>
  <c r="P67" i="6" s="1"/>
  <c r="F67" i="6" s="1"/>
  <c r="G67" i="6" s="1"/>
  <c r="D69" i="5"/>
  <c r="J68" i="5"/>
  <c r="E68" i="5" s="1"/>
  <c r="A69" i="6" l="1"/>
  <c r="K68" i="6"/>
  <c r="I68" i="6"/>
  <c r="P68" i="6" s="1"/>
  <c r="F68" i="6" s="1"/>
  <c r="G68" i="6" s="1"/>
  <c r="D70" i="5"/>
  <c r="J69" i="5"/>
  <c r="E69" i="5" s="1"/>
  <c r="K69" i="6" l="1"/>
  <c r="A70" i="6"/>
  <c r="I69" i="6"/>
  <c r="P69" i="6" s="1"/>
  <c r="F69" i="6" s="1"/>
  <c r="G69" i="6" s="1"/>
  <c r="D71" i="5"/>
  <c r="J70" i="5"/>
  <c r="E70" i="5" s="1"/>
  <c r="A71" i="6" l="1"/>
  <c r="K70" i="6"/>
  <c r="I70" i="6"/>
  <c r="P70" i="6" s="1"/>
  <c r="F70" i="6" s="1"/>
  <c r="G70" i="6" s="1"/>
  <c r="D72" i="5"/>
  <c r="J71" i="5"/>
  <c r="E71" i="5" s="1"/>
  <c r="K71" i="6" l="1"/>
  <c r="A72" i="6"/>
  <c r="I71" i="6"/>
  <c r="P71" i="6" s="1"/>
  <c r="F71" i="6" s="1"/>
  <c r="G71" i="6" s="1"/>
  <c r="D73" i="5"/>
  <c r="J72" i="5"/>
  <c r="E72" i="5" s="1"/>
  <c r="A73" i="6" l="1"/>
  <c r="K72" i="6"/>
  <c r="I72" i="6"/>
  <c r="P72" i="6" s="1"/>
  <c r="F72" i="6" s="1"/>
  <c r="G72" i="6" s="1"/>
  <c r="D74" i="5"/>
  <c r="J73" i="5"/>
  <c r="E73" i="5" s="1"/>
  <c r="K73" i="6" l="1"/>
  <c r="I73" i="6"/>
  <c r="P73" i="6" s="1"/>
  <c r="F73" i="6" s="1"/>
  <c r="G73" i="6" s="1"/>
  <c r="A74" i="6"/>
  <c r="D75" i="5"/>
  <c r="J74" i="5"/>
  <c r="E74" i="5" s="1"/>
  <c r="A75" i="6" l="1"/>
  <c r="K74" i="6"/>
  <c r="I74" i="6"/>
  <c r="P74" i="6" s="1"/>
  <c r="F74" i="6" s="1"/>
  <c r="G74" i="6" s="1"/>
  <c r="D76" i="5"/>
  <c r="J75" i="5"/>
  <c r="E75" i="5" s="1"/>
  <c r="K75" i="6" l="1"/>
  <c r="I75" i="6"/>
  <c r="P75" i="6" s="1"/>
  <c r="F75" i="6" s="1"/>
  <c r="G75" i="6" s="1"/>
  <c r="A76" i="6"/>
  <c r="D77" i="5"/>
  <c r="J76" i="5"/>
  <c r="E76" i="5" s="1"/>
  <c r="A77" i="6" l="1"/>
  <c r="K76" i="6"/>
  <c r="I76" i="6"/>
  <c r="P76" i="6" s="1"/>
  <c r="F76" i="6" s="1"/>
  <c r="G76" i="6" s="1"/>
  <c r="D78" i="5"/>
  <c r="J77" i="5"/>
  <c r="E77" i="5" s="1"/>
  <c r="K77" i="6" l="1"/>
  <c r="I77" i="6"/>
  <c r="P77" i="6" s="1"/>
  <c r="F77" i="6" s="1"/>
  <c r="G77" i="6" s="1"/>
  <c r="A78" i="6"/>
  <c r="D79" i="5"/>
  <c r="J78" i="5"/>
  <c r="E78" i="5" s="1"/>
  <c r="A79" i="6" l="1"/>
  <c r="K78" i="6"/>
  <c r="I78" i="6"/>
  <c r="P78" i="6" s="1"/>
  <c r="F78" i="6" s="1"/>
  <c r="G78" i="6" s="1"/>
  <c r="D80" i="5"/>
  <c r="J79" i="5"/>
  <c r="E79" i="5" s="1"/>
  <c r="K79" i="6" l="1"/>
  <c r="I79" i="6"/>
  <c r="P79" i="6" s="1"/>
  <c r="F79" i="6" s="1"/>
  <c r="G79" i="6" s="1"/>
  <c r="A80" i="6"/>
  <c r="D81" i="5"/>
  <c r="J80" i="5"/>
  <c r="E80" i="5" s="1"/>
  <c r="A81" i="6" l="1"/>
  <c r="K80" i="6"/>
  <c r="I80" i="6"/>
  <c r="P80" i="6" s="1"/>
  <c r="F80" i="6" s="1"/>
  <c r="G80" i="6" s="1"/>
  <c r="D82" i="5"/>
  <c r="J81" i="5"/>
  <c r="E81" i="5" s="1"/>
  <c r="K81" i="6" l="1"/>
  <c r="I81" i="6"/>
  <c r="P81" i="6" s="1"/>
  <c r="F81" i="6" s="1"/>
  <c r="G81" i="6" s="1"/>
  <c r="A82" i="6"/>
  <c r="D83" i="5"/>
  <c r="J82" i="5"/>
  <c r="E82" i="5" s="1"/>
  <c r="A83" i="6" l="1"/>
  <c r="K82" i="6"/>
  <c r="I82" i="6"/>
  <c r="P82" i="6" s="1"/>
  <c r="F82" i="6" s="1"/>
  <c r="G82" i="6" s="1"/>
  <c r="D84" i="5"/>
  <c r="J83" i="5"/>
  <c r="E83" i="5" s="1"/>
  <c r="K83" i="6" l="1"/>
  <c r="I83" i="6"/>
  <c r="P83" i="6" s="1"/>
  <c r="F83" i="6" s="1"/>
  <c r="G83" i="6" s="1"/>
  <c r="A84" i="6"/>
  <c r="D85" i="5"/>
  <c r="J84" i="5"/>
  <c r="E84" i="5" s="1"/>
  <c r="A85" i="6" l="1"/>
  <c r="K84" i="6"/>
  <c r="I84" i="6"/>
  <c r="P84" i="6" s="1"/>
  <c r="F84" i="6" s="1"/>
  <c r="G84" i="6" s="1"/>
  <c r="D86" i="5"/>
  <c r="J85" i="5"/>
  <c r="E85" i="5" s="1"/>
  <c r="K85" i="6" l="1"/>
  <c r="I85" i="6"/>
  <c r="P85" i="6" s="1"/>
  <c r="F85" i="6" s="1"/>
  <c r="G85" i="6" s="1"/>
  <c r="A86" i="6"/>
  <c r="D87" i="5"/>
  <c r="J86" i="5"/>
  <c r="E86" i="5" s="1"/>
  <c r="A87" i="6" l="1"/>
  <c r="K86" i="6"/>
  <c r="I86" i="6"/>
  <c r="P86" i="6" s="1"/>
  <c r="F86" i="6" s="1"/>
  <c r="G86" i="6" s="1"/>
  <c r="D88" i="5"/>
  <c r="J87" i="5"/>
  <c r="E87" i="5" s="1"/>
  <c r="K87" i="6" l="1"/>
  <c r="I87" i="6"/>
  <c r="P87" i="6" s="1"/>
  <c r="F87" i="6" s="1"/>
  <c r="G87" i="6" s="1"/>
  <c r="A88" i="6"/>
  <c r="D89" i="5"/>
  <c r="J88" i="5"/>
  <c r="E88" i="5" s="1"/>
  <c r="A89" i="6" l="1"/>
  <c r="K88" i="6"/>
  <c r="I88" i="6"/>
  <c r="P88" i="6" s="1"/>
  <c r="F88" i="6" s="1"/>
  <c r="G88" i="6" s="1"/>
  <c r="D90" i="5"/>
  <c r="J89" i="5"/>
  <c r="E89" i="5" s="1"/>
  <c r="K89" i="6" l="1"/>
  <c r="I89" i="6"/>
  <c r="P89" i="6" s="1"/>
  <c r="F89" i="6" s="1"/>
  <c r="G89" i="6" s="1"/>
  <c r="A90" i="6"/>
  <c r="D91" i="5"/>
  <c r="J90" i="5"/>
  <c r="E90" i="5" s="1"/>
  <c r="A91" i="6" l="1"/>
  <c r="K90" i="6"/>
  <c r="I90" i="6"/>
  <c r="P90" i="6" s="1"/>
  <c r="F90" i="6" s="1"/>
  <c r="G90" i="6" s="1"/>
  <c r="D92" i="5"/>
  <c r="J91" i="5"/>
  <c r="E91" i="5" s="1"/>
  <c r="K91" i="6" l="1"/>
  <c r="I91" i="6"/>
  <c r="P91" i="6" s="1"/>
  <c r="F91" i="6" s="1"/>
  <c r="G91" i="6" s="1"/>
  <c r="A92" i="6"/>
  <c r="D93" i="5"/>
  <c r="J92" i="5"/>
  <c r="E92" i="5" s="1"/>
  <c r="A93" i="6" l="1"/>
  <c r="K92" i="6"/>
  <c r="I92" i="6"/>
  <c r="P92" i="6" s="1"/>
  <c r="F92" i="6" s="1"/>
  <c r="G92" i="6" s="1"/>
  <c r="D94" i="5"/>
  <c r="J93" i="5"/>
  <c r="E93" i="5" s="1"/>
  <c r="K93" i="6" l="1"/>
  <c r="I93" i="6"/>
  <c r="P93" i="6" s="1"/>
  <c r="F93" i="6" s="1"/>
  <c r="G93" i="6" s="1"/>
  <c r="A94" i="6"/>
  <c r="D95" i="5"/>
  <c r="J94" i="5"/>
  <c r="E94" i="5" s="1"/>
  <c r="A95" i="6" l="1"/>
  <c r="K94" i="6"/>
  <c r="I94" i="6"/>
  <c r="P94" i="6" s="1"/>
  <c r="F94" i="6" s="1"/>
  <c r="G94" i="6" s="1"/>
  <c r="D96" i="5"/>
  <c r="J95" i="5"/>
  <c r="E95" i="5" s="1"/>
  <c r="K95" i="6" l="1"/>
  <c r="I95" i="6"/>
  <c r="P95" i="6" s="1"/>
  <c r="F95" i="6" s="1"/>
  <c r="G95" i="6" s="1"/>
  <c r="A96" i="6"/>
  <c r="D97" i="5"/>
  <c r="J96" i="5"/>
  <c r="E96" i="5" s="1"/>
  <c r="A97" i="6" l="1"/>
  <c r="K96" i="6"/>
  <c r="I96" i="6"/>
  <c r="P96" i="6" s="1"/>
  <c r="F96" i="6" s="1"/>
  <c r="G96" i="6" s="1"/>
  <c r="D98" i="5"/>
  <c r="J97" i="5"/>
  <c r="E97" i="5" s="1"/>
  <c r="K97" i="6" l="1"/>
  <c r="I97" i="6"/>
  <c r="P97" i="6" s="1"/>
  <c r="F97" i="6" s="1"/>
  <c r="G97" i="6" s="1"/>
  <c r="A98" i="6"/>
  <c r="D99" i="5"/>
  <c r="J98" i="5"/>
  <c r="E98" i="5" s="1"/>
  <c r="A99" i="6" l="1"/>
  <c r="K98" i="6"/>
  <c r="I98" i="6"/>
  <c r="P98" i="6" s="1"/>
  <c r="F98" i="6" s="1"/>
  <c r="G98" i="6" s="1"/>
  <c r="D100" i="5"/>
  <c r="J99" i="5"/>
  <c r="E99" i="5" s="1"/>
  <c r="K99" i="6" l="1"/>
  <c r="I99" i="6"/>
  <c r="P99" i="6" s="1"/>
  <c r="F99" i="6" s="1"/>
  <c r="G99" i="6" s="1"/>
  <c r="A100" i="6"/>
  <c r="D101" i="5"/>
  <c r="J100" i="5"/>
  <c r="E100" i="5" s="1"/>
  <c r="A101" i="6" l="1"/>
  <c r="K100" i="6"/>
  <c r="I100" i="6"/>
  <c r="P100" i="6" s="1"/>
  <c r="F100" i="6" s="1"/>
  <c r="G100" i="6" s="1"/>
  <c r="D102" i="5"/>
  <c r="J101" i="5"/>
  <c r="E101" i="5" s="1"/>
  <c r="K101" i="6" l="1"/>
  <c r="I101" i="6"/>
  <c r="P101" i="6" s="1"/>
  <c r="F101" i="6" s="1"/>
  <c r="G101" i="6" s="1"/>
  <c r="A102" i="6"/>
  <c r="D103" i="5"/>
  <c r="J102" i="5"/>
  <c r="E102" i="5" s="1"/>
  <c r="A103" i="6" l="1"/>
  <c r="K102" i="6"/>
  <c r="I102" i="6"/>
  <c r="P102" i="6" s="1"/>
  <c r="F102" i="6" s="1"/>
  <c r="G102" i="6" s="1"/>
  <c r="D104" i="5"/>
  <c r="J103" i="5"/>
  <c r="E103" i="5" s="1"/>
  <c r="K103" i="6" l="1"/>
  <c r="I103" i="6"/>
  <c r="P103" i="6" s="1"/>
  <c r="F103" i="6" s="1"/>
  <c r="G103" i="6" s="1"/>
  <c r="A104" i="6"/>
  <c r="D105" i="5"/>
  <c r="J104" i="5"/>
  <c r="E104" i="5" s="1"/>
  <c r="A105" i="6" l="1"/>
  <c r="K104" i="6"/>
  <c r="I104" i="6"/>
  <c r="P104" i="6" s="1"/>
  <c r="F104" i="6" s="1"/>
  <c r="G104" i="6" s="1"/>
  <c r="D106" i="5"/>
  <c r="J105" i="5"/>
  <c r="E105" i="5" s="1"/>
  <c r="K105" i="6" l="1"/>
  <c r="I105" i="6"/>
  <c r="P105" i="6" s="1"/>
  <c r="F105" i="6" s="1"/>
  <c r="G105" i="6" s="1"/>
  <c r="A106" i="6"/>
  <c r="D107" i="5"/>
  <c r="J106" i="5"/>
  <c r="E106" i="5" s="1"/>
  <c r="A107" i="6" l="1"/>
  <c r="K106" i="6"/>
  <c r="I106" i="6"/>
  <c r="P106" i="6" s="1"/>
  <c r="F106" i="6" s="1"/>
  <c r="G106" i="6" s="1"/>
  <c r="D108" i="5"/>
  <c r="J107" i="5"/>
  <c r="E107" i="5" s="1"/>
  <c r="K107" i="6" l="1"/>
  <c r="I107" i="6"/>
  <c r="P107" i="6" s="1"/>
  <c r="F107" i="6" s="1"/>
  <c r="G107" i="6" s="1"/>
  <c r="A108" i="6"/>
  <c r="D109" i="5"/>
  <c r="J108" i="5"/>
  <c r="E108" i="5" s="1"/>
  <c r="A109" i="6" l="1"/>
  <c r="K108" i="6"/>
  <c r="I108" i="6"/>
  <c r="P108" i="6" s="1"/>
  <c r="F108" i="6" s="1"/>
  <c r="G108" i="6" s="1"/>
  <c r="D110" i="5"/>
  <c r="J109" i="5"/>
  <c r="E109" i="5" s="1"/>
  <c r="K109" i="6" l="1"/>
  <c r="I109" i="6"/>
  <c r="P109" i="6" s="1"/>
  <c r="F109" i="6" s="1"/>
  <c r="G109" i="6" s="1"/>
  <c r="A110" i="6"/>
  <c r="D111" i="5"/>
  <c r="J110" i="5"/>
  <c r="E110" i="5" s="1"/>
  <c r="A111" i="6" l="1"/>
  <c r="K110" i="6"/>
  <c r="I110" i="6"/>
  <c r="P110" i="6" s="1"/>
  <c r="F110" i="6" s="1"/>
  <c r="G110" i="6" s="1"/>
  <c r="D112" i="5"/>
  <c r="J111" i="5"/>
  <c r="E111" i="5" s="1"/>
  <c r="K111" i="6" l="1"/>
  <c r="I111" i="6"/>
  <c r="P111" i="6" s="1"/>
  <c r="F111" i="6" s="1"/>
  <c r="G111" i="6" s="1"/>
  <c r="A112" i="6"/>
  <c r="D113" i="5"/>
  <c r="J112" i="5"/>
  <c r="E112" i="5" s="1"/>
  <c r="A113" i="6" l="1"/>
  <c r="K112" i="6"/>
  <c r="I112" i="6"/>
  <c r="P112" i="6" s="1"/>
  <c r="F112" i="6" s="1"/>
  <c r="G112" i="6" s="1"/>
  <c r="D114" i="5"/>
  <c r="J113" i="5"/>
  <c r="E113" i="5" s="1"/>
  <c r="K113" i="6" l="1"/>
  <c r="I113" i="6"/>
  <c r="P113" i="6" s="1"/>
  <c r="F113" i="6" s="1"/>
  <c r="G113" i="6" s="1"/>
  <c r="A114" i="6"/>
  <c r="D115" i="5"/>
  <c r="J114" i="5"/>
  <c r="E114" i="5" s="1"/>
  <c r="A115" i="6" l="1"/>
  <c r="K114" i="6"/>
  <c r="I114" i="6"/>
  <c r="P114" i="6" s="1"/>
  <c r="F114" i="6" s="1"/>
  <c r="G114" i="6" s="1"/>
  <c r="D116" i="5"/>
  <c r="J115" i="5"/>
  <c r="E115" i="5" s="1"/>
  <c r="K115" i="6" l="1"/>
  <c r="I115" i="6"/>
  <c r="P115" i="6" s="1"/>
  <c r="F115" i="6" s="1"/>
  <c r="G115" i="6" s="1"/>
  <c r="A116" i="6"/>
  <c r="D117" i="5"/>
  <c r="J116" i="5"/>
  <c r="E116" i="5" s="1"/>
  <c r="A117" i="6" l="1"/>
  <c r="K116" i="6"/>
  <c r="I116" i="6"/>
  <c r="P116" i="6" s="1"/>
  <c r="F116" i="6" s="1"/>
  <c r="G116" i="6" s="1"/>
  <c r="D118" i="5"/>
  <c r="J117" i="5"/>
  <c r="E117" i="5" s="1"/>
  <c r="K117" i="6" l="1"/>
  <c r="I117" i="6"/>
  <c r="P117" i="6" s="1"/>
  <c r="F117" i="6" s="1"/>
  <c r="G117" i="6" s="1"/>
  <c r="A118" i="6"/>
  <c r="D119" i="5"/>
  <c r="J118" i="5"/>
  <c r="E118" i="5" s="1"/>
  <c r="A119" i="6" l="1"/>
  <c r="K118" i="6"/>
  <c r="I118" i="6"/>
  <c r="P118" i="6" s="1"/>
  <c r="F118" i="6" s="1"/>
  <c r="G118" i="6" s="1"/>
  <c r="D120" i="5"/>
  <c r="J119" i="5"/>
  <c r="E119" i="5" s="1"/>
  <c r="K119" i="6" l="1"/>
  <c r="I119" i="6"/>
  <c r="P119" i="6" s="1"/>
  <c r="F119" i="6" s="1"/>
  <c r="G119" i="6" s="1"/>
  <c r="A120" i="6"/>
  <c r="D121" i="5"/>
  <c r="J120" i="5"/>
  <c r="E120" i="5" s="1"/>
  <c r="I120" i="6" l="1"/>
  <c r="P120" i="6" s="1"/>
  <c r="F120" i="6" s="1"/>
  <c r="G120" i="6" s="1"/>
  <c r="A121" i="6"/>
  <c r="K120" i="6"/>
  <c r="D122" i="5"/>
  <c r="J121" i="5"/>
  <c r="E121" i="5" s="1"/>
  <c r="K121" i="6" l="1"/>
  <c r="I121" i="6"/>
  <c r="P121" i="6" s="1"/>
  <c r="F121" i="6" s="1"/>
  <c r="G121" i="6" s="1"/>
  <c r="A122" i="6"/>
  <c r="D123" i="5"/>
  <c r="J122" i="5"/>
  <c r="E122" i="5" s="1"/>
  <c r="I122" i="6" l="1"/>
  <c r="P122" i="6" s="1"/>
  <c r="F122" i="6" s="1"/>
  <c r="G122" i="6" s="1"/>
  <c r="A123" i="6"/>
  <c r="K122" i="6"/>
  <c r="D124" i="5"/>
  <c r="J123" i="5"/>
  <c r="E123" i="5" s="1"/>
  <c r="K123" i="6" l="1"/>
  <c r="I123" i="6"/>
  <c r="P123" i="6" s="1"/>
  <c r="F123" i="6" s="1"/>
  <c r="G123" i="6" s="1"/>
  <c r="A124" i="6"/>
  <c r="D125" i="5"/>
  <c r="J124" i="5"/>
  <c r="E124" i="5" s="1"/>
  <c r="I124" i="6" l="1"/>
  <c r="P124" i="6" s="1"/>
  <c r="F124" i="6" s="1"/>
  <c r="G124" i="6" s="1"/>
  <c r="A125" i="6"/>
  <c r="K124" i="6"/>
  <c r="D126" i="5"/>
  <c r="J125" i="5"/>
  <c r="E125" i="5" s="1"/>
  <c r="K125" i="6" l="1"/>
  <c r="I125" i="6"/>
  <c r="P125" i="6" s="1"/>
  <c r="F125" i="6" s="1"/>
  <c r="G125" i="6" s="1"/>
  <c r="A126" i="6"/>
  <c r="D127" i="5"/>
  <c r="J126" i="5"/>
  <c r="E126" i="5" s="1"/>
  <c r="I126" i="6" l="1"/>
  <c r="P126" i="6" s="1"/>
  <c r="F126" i="6" s="1"/>
  <c r="G126" i="6" s="1"/>
  <c r="A127" i="6"/>
  <c r="K126" i="6"/>
  <c r="D128" i="5"/>
  <c r="J127" i="5"/>
  <c r="E127" i="5" s="1"/>
  <c r="K127" i="6" l="1"/>
  <c r="I127" i="6"/>
  <c r="P127" i="6" s="1"/>
  <c r="F127" i="6" s="1"/>
  <c r="G127" i="6" s="1"/>
  <c r="A128" i="6"/>
  <c r="D129" i="5"/>
  <c r="J128" i="5"/>
  <c r="E128" i="5" s="1"/>
  <c r="I128" i="6" l="1"/>
  <c r="P128" i="6" s="1"/>
  <c r="F128" i="6" s="1"/>
  <c r="G128" i="6" s="1"/>
  <c r="A129" i="6"/>
  <c r="K128" i="6"/>
  <c r="D130" i="5"/>
  <c r="J129" i="5"/>
  <c r="E129" i="5" s="1"/>
  <c r="K129" i="6" l="1"/>
  <c r="I129" i="6"/>
  <c r="P129" i="6" s="1"/>
  <c r="F129" i="6" s="1"/>
  <c r="G129" i="6" s="1"/>
  <c r="A130" i="6"/>
  <c r="D131" i="5"/>
  <c r="J130" i="5"/>
  <c r="E130" i="5" s="1"/>
  <c r="I130" i="6" l="1"/>
  <c r="P130" i="6" s="1"/>
  <c r="F130" i="6" s="1"/>
  <c r="G130" i="6" s="1"/>
  <c r="A131" i="6"/>
  <c r="K130" i="6"/>
  <c r="D132" i="5"/>
  <c r="J131" i="5"/>
  <c r="E131" i="5" s="1"/>
  <c r="K131" i="6" l="1"/>
  <c r="I131" i="6"/>
  <c r="P131" i="6" s="1"/>
  <c r="F131" i="6" s="1"/>
  <c r="G131" i="6" s="1"/>
  <c r="A132" i="6"/>
  <c r="D133" i="5"/>
  <c r="J132" i="5"/>
  <c r="E132" i="5" s="1"/>
  <c r="I132" i="6" l="1"/>
  <c r="P132" i="6" s="1"/>
  <c r="F132" i="6" s="1"/>
  <c r="G132" i="6" s="1"/>
  <c r="A133" i="6"/>
  <c r="K132" i="6"/>
  <c r="D134" i="5"/>
  <c r="J133" i="5"/>
  <c r="E133" i="5" s="1"/>
  <c r="K133" i="6" l="1"/>
  <c r="I133" i="6"/>
  <c r="P133" i="6" s="1"/>
  <c r="F133" i="6" s="1"/>
  <c r="G133" i="6" s="1"/>
  <c r="A134" i="6"/>
  <c r="D135" i="5"/>
  <c r="J134" i="5"/>
  <c r="E134" i="5" s="1"/>
  <c r="I134" i="6" l="1"/>
  <c r="P134" i="6" s="1"/>
  <c r="F134" i="6" s="1"/>
  <c r="G134" i="6" s="1"/>
  <c r="A135" i="6"/>
  <c r="K134" i="6"/>
  <c r="D136" i="5"/>
  <c r="J135" i="5"/>
  <c r="E135" i="5" s="1"/>
  <c r="K135" i="6" l="1"/>
  <c r="I135" i="6"/>
  <c r="P135" i="6" s="1"/>
  <c r="F135" i="6" s="1"/>
  <c r="G135" i="6" s="1"/>
  <c r="A136" i="6"/>
  <c r="D137" i="5"/>
  <c r="J136" i="5"/>
  <c r="E136" i="5" s="1"/>
  <c r="I136" i="6" l="1"/>
  <c r="P136" i="6" s="1"/>
  <c r="F136" i="6" s="1"/>
  <c r="G136" i="6" s="1"/>
  <c r="A137" i="6"/>
  <c r="K136" i="6"/>
  <c r="D138" i="5"/>
  <c r="J137" i="5"/>
  <c r="E137" i="5" s="1"/>
  <c r="K137" i="6" l="1"/>
  <c r="I137" i="6"/>
  <c r="P137" i="6" s="1"/>
  <c r="F137" i="6" s="1"/>
  <c r="G137" i="6" s="1"/>
  <c r="A138" i="6"/>
  <c r="D139" i="5"/>
  <c r="J138" i="5"/>
  <c r="E138" i="5" s="1"/>
  <c r="I138" i="6" l="1"/>
  <c r="P138" i="6" s="1"/>
  <c r="F138" i="6" s="1"/>
  <c r="G138" i="6" s="1"/>
  <c r="A139" i="6"/>
  <c r="K138" i="6"/>
  <c r="D140" i="5"/>
  <c r="J139" i="5"/>
  <c r="E139" i="5" s="1"/>
  <c r="K139" i="6" l="1"/>
  <c r="I139" i="6"/>
  <c r="P139" i="6" s="1"/>
  <c r="F139" i="6" s="1"/>
  <c r="G139" i="6" s="1"/>
  <c r="A140" i="6"/>
  <c r="D141" i="5"/>
  <c r="J140" i="5"/>
  <c r="E140" i="5" s="1"/>
  <c r="I140" i="6" l="1"/>
  <c r="P140" i="6" s="1"/>
  <c r="F140" i="6" s="1"/>
  <c r="G140" i="6" s="1"/>
  <c r="A141" i="6"/>
  <c r="K140" i="6"/>
  <c r="D142" i="5"/>
  <c r="J141" i="5"/>
  <c r="E141" i="5" s="1"/>
  <c r="K141" i="6" l="1"/>
  <c r="I141" i="6"/>
  <c r="P141" i="6" s="1"/>
  <c r="F141" i="6" s="1"/>
  <c r="G141" i="6" s="1"/>
  <c r="A142" i="6"/>
  <c r="D143" i="5"/>
  <c r="J142" i="5"/>
  <c r="E142" i="5" s="1"/>
  <c r="I142" i="6" l="1"/>
  <c r="P142" i="6" s="1"/>
  <c r="F142" i="6" s="1"/>
  <c r="G142" i="6" s="1"/>
  <c r="A143" i="6"/>
  <c r="K142" i="6"/>
  <c r="D144" i="5"/>
  <c r="J143" i="5"/>
  <c r="E143" i="5" s="1"/>
  <c r="K143" i="6" l="1"/>
  <c r="I143" i="6"/>
  <c r="P143" i="6" s="1"/>
  <c r="F143" i="6" s="1"/>
  <c r="G143" i="6" s="1"/>
  <c r="A144" i="6"/>
  <c r="D145" i="5"/>
  <c r="J144" i="5"/>
  <c r="E144" i="5" s="1"/>
  <c r="I144" i="6" l="1"/>
  <c r="P144" i="6" s="1"/>
  <c r="F144" i="6" s="1"/>
  <c r="G144" i="6" s="1"/>
  <c r="A145" i="6"/>
  <c r="K144" i="6"/>
  <c r="D146" i="5"/>
  <c r="J145" i="5"/>
  <c r="E145" i="5" s="1"/>
  <c r="K145" i="6" l="1"/>
  <c r="I145" i="6"/>
  <c r="P145" i="6" s="1"/>
  <c r="F145" i="6" s="1"/>
  <c r="G145" i="6" s="1"/>
  <c r="A146" i="6"/>
  <c r="D147" i="5"/>
  <c r="J146" i="5"/>
  <c r="E146" i="5" s="1"/>
  <c r="I146" i="6" l="1"/>
  <c r="P146" i="6" s="1"/>
  <c r="F146" i="6" s="1"/>
  <c r="G146" i="6" s="1"/>
  <c r="A147" i="6"/>
  <c r="K146" i="6"/>
  <c r="D148" i="5"/>
  <c r="J147" i="5"/>
  <c r="E147" i="5" s="1"/>
  <c r="K147" i="6" l="1"/>
  <c r="I147" i="6"/>
  <c r="P147" i="6" s="1"/>
  <c r="F147" i="6" s="1"/>
  <c r="G147" i="6" s="1"/>
  <c r="A148" i="6"/>
  <c r="D149" i="5"/>
  <c r="J148" i="5"/>
  <c r="E148" i="5" s="1"/>
  <c r="I148" i="6" l="1"/>
  <c r="P148" i="6" s="1"/>
  <c r="F148" i="6" s="1"/>
  <c r="G148" i="6" s="1"/>
  <c r="A149" i="6"/>
  <c r="K148" i="6"/>
  <c r="D150" i="5"/>
  <c r="J149" i="5"/>
  <c r="E149" i="5" s="1"/>
  <c r="K149" i="6" l="1"/>
  <c r="I149" i="6"/>
  <c r="P149" i="6" s="1"/>
  <c r="F149" i="6" s="1"/>
  <c r="G149" i="6" s="1"/>
  <c r="A150" i="6"/>
  <c r="D151" i="5"/>
  <c r="J150" i="5"/>
  <c r="E150" i="5" s="1"/>
  <c r="I150" i="6" l="1"/>
  <c r="P150" i="6" s="1"/>
  <c r="F150" i="6" s="1"/>
  <c r="G150" i="6" s="1"/>
  <c r="A151" i="6"/>
  <c r="K150" i="6"/>
  <c r="D152" i="5"/>
  <c r="J151" i="5"/>
  <c r="E151" i="5" s="1"/>
  <c r="K151" i="6" l="1"/>
  <c r="I151" i="6"/>
  <c r="P151" i="6" s="1"/>
  <c r="F151" i="6" s="1"/>
  <c r="G151" i="6" s="1"/>
  <c r="A152" i="6"/>
  <c r="D153" i="5"/>
  <c r="J152" i="5"/>
  <c r="E152" i="5" s="1"/>
  <c r="I152" i="6" l="1"/>
  <c r="P152" i="6" s="1"/>
  <c r="F152" i="6" s="1"/>
  <c r="G152" i="6" s="1"/>
  <c r="A153" i="6"/>
  <c r="K152" i="6"/>
  <c r="D154" i="5"/>
  <c r="J153" i="5"/>
  <c r="E153" i="5" s="1"/>
  <c r="K153" i="6" l="1"/>
  <c r="I153" i="6"/>
  <c r="P153" i="6" s="1"/>
  <c r="F153" i="6" s="1"/>
  <c r="G153" i="6" s="1"/>
  <c r="A154" i="6"/>
  <c r="D155" i="5"/>
  <c r="J154" i="5"/>
  <c r="E154" i="5" s="1"/>
  <c r="I154" i="6" l="1"/>
  <c r="P154" i="6" s="1"/>
  <c r="F154" i="6" s="1"/>
  <c r="G154" i="6" s="1"/>
  <c r="A155" i="6"/>
  <c r="K154" i="6"/>
  <c r="D156" i="5"/>
  <c r="J155" i="5"/>
  <c r="E155" i="5" s="1"/>
  <c r="K155" i="6" l="1"/>
  <c r="I155" i="6"/>
  <c r="P155" i="6" s="1"/>
  <c r="F155" i="6" s="1"/>
  <c r="G155" i="6" s="1"/>
  <c r="A156" i="6"/>
  <c r="D157" i="5"/>
  <c r="J156" i="5"/>
  <c r="E156" i="5" s="1"/>
  <c r="I156" i="6" l="1"/>
  <c r="P156" i="6" s="1"/>
  <c r="F156" i="6" s="1"/>
  <c r="G156" i="6" s="1"/>
  <c r="A157" i="6"/>
  <c r="K156" i="6"/>
  <c r="D158" i="5"/>
  <c r="J157" i="5"/>
  <c r="E157" i="5" s="1"/>
  <c r="K157" i="6" l="1"/>
  <c r="I157" i="6"/>
  <c r="P157" i="6" s="1"/>
  <c r="F157" i="6" s="1"/>
  <c r="G157" i="6" s="1"/>
  <c r="A158" i="6"/>
  <c r="D159" i="5"/>
  <c r="J158" i="5"/>
  <c r="E158" i="5" s="1"/>
  <c r="I158" i="6" l="1"/>
  <c r="P158" i="6" s="1"/>
  <c r="F158" i="6" s="1"/>
  <c r="G158" i="6" s="1"/>
  <c r="A159" i="6"/>
  <c r="K158" i="6"/>
  <c r="D160" i="5"/>
  <c r="J159" i="5"/>
  <c r="E159" i="5" s="1"/>
  <c r="K159" i="6" l="1"/>
  <c r="I159" i="6"/>
  <c r="P159" i="6" s="1"/>
  <c r="F159" i="6" s="1"/>
  <c r="G159" i="6" s="1"/>
  <c r="A160" i="6"/>
  <c r="D161" i="5"/>
  <c r="J160" i="5"/>
  <c r="E160" i="5" s="1"/>
  <c r="I160" i="6" l="1"/>
  <c r="P160" i="6" s="1"/>
  <c r="F160" i="6" s="1"/>
  <c r="G160" i="6" s="1"/>
  <c r="A161" i="6"/>
  <c r="K160" i="6"/>
  <c r="J161" i="5"/>
  <c r="E161" i="5" s="1"/>
  <c r="D162" i="5"/>
  <c r="K161" i="6" l="1"/>
  <c r="I161" i="6"/>
  <c r="P161" i="6" s="1"/>
  <c r="F161" i="6" s="1"/>
  <c r="G161" i="6" s="1"/>
  <c r="A162" i="6"/>
  <c r="J162" i="5"/>
  <c r="E162" i="5" s="1"/>
  <c r="D163" i="5"/>
  <c r="I162" i="6" l="1"/>
  <c r="P162" i="6" s="1"/>
  <c r="F162" i="6" s="1"/>
  <c r="G162" i="6" s="1"/>
  <c r="A163" i="6"/>
  <c r="K162" i="6"/>
  <c r="J163" i="5"/>
  <c r="E163" i="5" s="1"/>
  <c r="D164" i="5"/>
  <c r="K163" i="6" l="1"/>
  <c r="I163" i="6"/>
  <c r="P163" i="6" s="1"/>
  <c r="F163" i="6" s="1"/>
  <c r="G163" i="6" s="1"/>
  <c r="A164" i="6"/>
  <c r="J164" i="5"/>
  <c r="E164" i="5" s="1"/>
  <c r="D165" i="5"/>
  <c r="I164" i="6" l="1"/>
  <c r="P164" i="6" s="1"/>
  <c r="F164" i="6" s="1"/>
  <c r="G164" i="6" s="1"/>
  <c r="A165" i="6"/>
  <c r="K164" i="6"/>
  <c r="J165" i="5"/>
  <c r="E165" i="5" s="1"/>
  <c r="D166" i="5"/>
  <c r="K165" i="6" l="1"/>
  <c r="I165" i="6"/>
  <c r="P165" i="6" s="1"/>
  <c r="F165" i="6" s="1"/>
  <c r="G165" i="6" s="1"/>
  <c r="A166" i="6"/>
  <c r="J166" i="5"/>
  <c r="E166" i="5" s="1"/>
  <c r="D167" i="5"/>
  <c r="I166" i="6" l="1"/>
  <c r="P166" i="6" s="1"/>
  <c r="F166" i="6" s="1"/>
  <c r="G166" i="6" s="1"/>
  <c r="A167" i="6"/>
  <c r="K166" i="6"/>
  <c r="J167" i="5"/>
  <c r="E167" i="5" s="1"/>
  <c r="D168" i="5"/>
  <c r="K167" i="6" l="1"/>
  <c r="I167" i="6"/>
  <c r="P167" i="6" s="1"/>
  <c r="F167" i="6" s="1"/>
  <c r="G167" i="6" s="1"/>
  <c r="A168" i="6"/>
  <c r="J168" i="5"/>
  <c r="E168" i="5" s="1"/>
  <c r="D169" i="5"/>
  <c r="I168" i="6" l="1"/>
  <c r="P168" i="6" s="1"/>
  <c r="F168" i="6" s="1"/>
  <c r="G168" i="6" s="1"/>
  <c r="A169" i="6"/>
  <c r="K168" i="6"/>
  <c r="J169" i="5"/>
  <c r="E169" i="5" s="1"/>
  <c r="D170" i="5"/>
  <c r="K169" i="6" l="1"/>
  <c r="I169" i="6"/>
  <c r="P169" i="6" s="1"/>
  <c r="F169" i="6" s="1"/>
  <c r="G169" i="6" s="1"/>
  <c r="A170" i="6"/>
  <c r="J170" i="5"/>
  <c r="E170" i="5" s="1"/>
  <c r="D171" i="5"/>
  <c r="I170" i="6" l="1"/>
  <c r="P170" i="6" s="1"/>
  <c r="F170" i="6" s="1"/>
  <c r="G170" i="6" s="1"/>
  <c r="A171" i="6"/>
  <c r="K170" i="6"/>
  <c r="J171" i="5"/>
  <c r="E171" i="5" s="1"/>
  <c r="D172" i="5"/>
  <c r="K171" i="6" l="1"/>
  <c r="I171" i="6"/>
  <c r="P171" i="6" s="1"/>
  <c r="F171" i="6" s="1"/>
  <c r="G171" i="6" s="1"/>
  <c r="A172" i="6"/>
  <c r="J172" i="5"/>
  <c r="E172" i="5" s="1"/>
  <c r="D173" i="5"/>
  <c r="I172" i="6" l="1"/>
  <c r="P172" i="6" s="1"/>
  <c r="F172" i="6" s="1"/>
  <c r="G172" i="6" s="1"/>
  <c r="A173" i="6"/>
  <c r="K172" i="6"/>
  <c r="J173" i="5"/>
  <c r="E173" i="5" s="1"/>
  <c r="D174" i="5"/>
  <c r="K173" i="6" l="1"/>
  <c r="I173" i="6"/>
  <c r="P173" i="6" s="1"/>
  <c r="F173" i="6" s="1"/>
  <c r="G173" i="6" s="1"/>
  <c r="A174" i="6"/>
  <c r="J174" i="5"/>
  <c r="E174" i="5" s="1"/>
  <c r="D175" i="5"/>
  <c r="I174" i="6" l="1"/>
  <c r="P174" i="6" s="1"/>
  <c r="F174" i="6" s="1"/>
  <c r="G174" i="6" s="1"/>
  <c r="A175" i="6"/>
  <c r="K174" i="6"/>
  <c r="J175" i="5"/>
  <c r="E175" i="5" s="1"/>
  <c r="D176" i="5"/>
  <c r="K175" i="6" l="1"/>
  <c r="I175" i="6"/>
  <c r="P175" i="6" s="1"/>
  <c r="F175" i="6" s="1"/>
  <c r="G175" i="6" s="1"/>
  <c r="A176" i="6"/>
  <c r="J176" i="5"/>
  <c r="E176" i="5" s="1"/>
  <c r="D177" i="5"/>
  <c r="I176" i="6" l="1"/>
  <c r="P176" i="6" s="1"/>
  <c r="F176" i="6" s="1"/>
  <c r="G176" i="6" s="1"/>
  <c r="A177" i="6"/>
  <c r="K176" i="6"/>
  <c r="J177" i="5"/>
  <c r="E177" i="5" s="1"/>
  <c r="D178" i="5"/>
  <c r="K177" i="6" l="1"/>
  <c r="I177" i="6"/>
  <c r="P177" i="6" s="1"/>
  <c r="F177" i="6" s="1"/>
  <c r="G177" i="6" s="1"/>
  <c r="A178" i="6"/>
  <c r="J178" i="5"/>
  <c r="E178" i="5" s="1"/>
  <c r="D179" i="5"/>
  <c r="I178" i="6" l="1"/>
  <c r="P178" i="6" s="1"/>
  <c r="F178" i="6" s="1"/>
  <c r="G178" i="6" s="1"/>
  <c r="A179" i="6"/>
  <c r="K178" i="6"/>
  <c r="J179" i="5"/>
  <c r="E179" i="5" s="1"/>
  <c r="D180" i="5"/>
  <c r="K179" i="6" l="1"/>
  <c r="I179" i="6"/>
  <c r="P179" i="6" s="1"/>
  <c r="F179" i="6" s="1"/>
  <c r="G179" i="6" s="1"/>
  <c r="A180" i="6"/>
  <c r="J180" i="5"/>
  <c r="E180" i="5" s="1"/>
  <c r="D181" i="5"/>
  <c r="I180" i="6" l="1"/>
  <c r="P180" i="6" s="1"/>
  <c r="F180" i="6" s="1"/>
  <c r="G180" i="6" s="1"/>
  <c r="A181" i="6"/>
  <c r="K180" i="6"/>
  <c r="J181" i="5"/>
  <c r="E181" i="5" s="1"/>
  <c r="D182" i="5"/>
  <c r="K181" i="6" l="1"/>
  <c r="I181" i="6"/>
  <c r="P181" i="6" s="1"/>
  <c r="F181" i="6" s="1"/>
  <c r="G181" i="6" s="1"/>
  <c r="A182" i="6"/>
  <c r="J182" i="5"/>
  <c r="E182" i="5" s="1"/>
  <c r="D183" i="5"/>
  <c r="I182" i="6" l="1"/>
  <c r="P182" i="6" s="1"/>
  <c r="F182" i="6" s="1"/>
  <c r="G182" i="6" s="1"/>
  <c r="A183" i="6"/>
  <c r="K182" i="6"/>
  <c r="J183" i="5"/>
  <c r="E183" i="5" s="1"/>
  <c r="D184" i="5"/>
  <c r="K183" i="6" l="1"/>
  <c r="I183" i="6"/>
  <c r="P183" i="6" s="1"/>
  <c r="F183" i="6" s="1"/>
  <c r="G183" i="6" s="1"/>
  <c r="A184" i="6"/>
  <c r="J184" i="5"/>
  <c r="E184" i="5" s="1"/>
  <c r="D185" i="5"/>
  <c r="I184" i="6" l="1"/>
  <c r="P184" i="6" s="1"/>
  <c r="F184" i="6" s="1"/>
  <c r="G184" i="6" s="1"/>
  <c r="A185" i="6"/>
  <c r="K184" i="6"/>
  <c r="J185" i="5"/>
  <c r="E185" i="5" s="1"/>
  <c r="D186" i="5"/>
  <c r="K185" i="6" l="1"/>
  <c r="I185" i="6"/>
  <c r="P185" i="6" s="1"/>
  <c r="F185" i="6" s="1"/>
  <c r="G185" i="6" s="1"/>
  <c r="A186" i="6"/>
  <c r="J186" i="5"/>
  <c r="E186" i="5" s="1"/>
  <c r="D187" i="5"/>
  <c r="I186" i="6" l="1"/>
  <c r="P186" i="6" s="1"/>
  <c r="F186" i="6" s="1"/>
  <c r="G186" i="6" s="1"/>
  <c r="A187" i="6"/>
  <c r="K186" i="6"/>
  <c r="J187" i="5"/>
  <c r="E187" i="5" s="1"/>
  <c r="D188" i="5"/>
  <c r="K187" i="6" l="1"/>
  <c r="I187" i="6"/>
  <c r="P187" i="6" s="1"/>
  <c r="F187" i="6" s="1"/>
  <c r="G187" i="6" s="1"/>
  <c r="A188" i="6"/>
  <c r="J188" i="5"/>
  <c r="E188" i="5" s="1"/>
  <c r="D189" i="5"/>
  <c r="I188" i="6" l="1"/>
  <c r="P188" i="6" s="1"/>
  <c r="F188" i="6" s="1"/>
  <c r="G188" i="6" s="1"/>
  <c r="A189" i="6"/>
  <c r="K188" i="6"/>
  <c r="J189" i="5"/>
  <c r="E189" i="5" s="1"/>
  <c r="D190" i="5"/>
  <c r="K189" i="6" l="1"/>
  <c r="I189" i="6"/>
  <c r="P189" i="6" s="1"/>
  <c r="F189" i="6" s="1"/>
  <c r="G189" i="6" s="1"/>
  <c r="A190" i="6"/>
  <c r="J190" i="5"/>
  <c r="E190" i="5" s="1"/>
  <c r="D191" i="5"/>
  <c r="I190" i="6" l="1"/>
  <c r="P190" i="6" s="1"/>
  <c r="F190" i="6" s="1"/>
  <c r="G190" i="6" s="1"/>
  <c r="A191" i="6"/>
  <c r="K190" i="6"/>
  <c r="J191" i="5"/>
  <c r="E191" i="5" s="1"/>
  <c r="D192" i="5"/>
  <c r="K191" i="6" l="1"/>
  <c r="I191" i="6"/>
  <c r="P191" i="6" s="1"/>
  <c r="F191" i="6" s="1"/>
  <c r="G191" i="6" s="1"/>
  <c r="A192" i="6"/>
  <c r="J192" i="5"/>
  <c r="E192" i="5" s="1"/>
  <c r="D193" i="5"/>
  <c r="I192" i="6" l="1"/>
  <c r="P192" i="6" s="1"/>
  <c r="F192" i="6" s="1"/>
  <c r="G192" i="6" s="1"/>
  <c r="A193" i="6"/>
  <c r="K192" i="6"/>
  <c r="J193" i="5"/>
  <c r="E193" i="5" s="1"/>
  <c r="D194" i="5"/>
  <c r="K193" i="6" l="1"/>
  <c r="I193" i="6"/>
  <c r="P193" i="6" s="1"/>
  <c r="F193" i="6" s="1"/>
  <c r="G193" i="6" s="1"/>
  <c r="A194" i="6"/>
  <c r="J194" i="5"/>
  <c r="E194" i="5" s="1"/>
  <c r="D195" i="5"/>
  <c r="I194" i="6" l="1"/>
  <c r="P194" i="6" s="1"/>
  <c r="F194" i="6" s="1"/>
  <c r="G194" i="6" s="1"/>
  <c r="A195" i="6"/>
  <c r="K194" i="6"/>
  <c r="J195" i="5"/>
  <c r="E195" i="5" s="1"/>
  <c r="D196" i="5"/>
  <c r="K195" i="6" l="1"/>
  <c r="I195" i="6"/>
  <c r="P195" i="6" s="1"/>
  <c r="F195" i="6" s="1"/>
  <c r="G195" i="6" s="1"/>
  <c r="A196" i="6"/>
  <c r="J196" i="5"/>
  <c r="E196" i="5" s="1"/>
  <c r="D197" i="5"/>
  <c r="I196" i="6" l="1"/>
  <c r="P196" i="6" s="1"/>
  <c r="F196" i="6" s="1"/>
  <c r="G196" i="6" s="1"/>
  <c r="A197" i="6"/>
  <c r="K196" i="6"/>
  <c r="J197" i="5"/>
  <c r="E197" i="5" s="1"/>
  <c r="D198" i="5"/>
  <c r="K197" i="6" l="1"/>
  <c r="I197" i="6"/>
  <c r="P197" i="6" s="1"/>
  <c r="F197" i="6" s="1"/>
  <c r="G197" i="6" s="1"/>
  <c r="A198" i="6"/>
  <c r="J198" i="5"/>
  <c r="E198" i="5" s="1"/>
  <c r="D199" i="5"/>
  <c r="I198" i="6" l="1"/>
  <c r="P198" i="6" s="1"/>
  <c r="F198" i="6" s="1"/>
  <c r="G198" i="6" s="1"/>
  <c r="A199" i="6"/>
  <c r="K198" i="6"/>
  <c r="J199" i="5"/>
  <c r="E199" i="5" s="1"/>
  <c r="D200" i="5"/>
  <c r="K199" i="6" l="1"/>
  <c r="I199" i="6"/>
  <c r="P199" i="6" s="1"/>
  <c r="F199" i="6" s="1"/>
  <c r="G199" i="6" s="1"/>
  <c r="A200" i="6"/>
  <c r="J200" i="5"/>
  <c r="E200" i="5" s="1"/>
  <c r="D201" i="5"/>
  <c r="I200" i="6" l="1"/>
  <c r="P200" i="6" s="1"/>
  <c r="F200" i="6" s="1"/>
  <c r="G200" i="6" s="1"/>
  <c r="A201" i="6"/>
  <c r="K200" i="6"/>
  <c r="J201" i="5"/>
  <c r="E201" i="5" s="1"/>
  <c r="D202" i="5"/>
  <c r="K201" i="6" l="1"/>
  <c r="I201" i="6"/>
  <c r="P201" i="6" s="1"/>
  <c r="F201" i="6" s="1"/>
  <c r="G201" i="6" s="1"/>
  <c r="A202" i="6"/>
  <c r="J202" i="5"/>
  <c r="E202" i="5" s="1"/>
  <c r="D203" i="5"/>
  <c r="I202" i="6" l="1"/>
  <c r="P202" i="6" s="1"/>
  <c r="F202" i="6" s="1"/>
  <c r="G202" i="6" s="1"/>
  <c r="A203" i="6"/>
  <c r="K202" i="6"/>
  <c r="J203" i="5"/>
  <c r="E203" i="5" s="1"/>
  <c r="D204" i="5"/>
  <c r="K203" i="6" l="1"/>
  <c r="I203" i="6"/>
  <c r="P203" i="6" s="1"/>
  <c r="F203" i="6" s="1"/>
  <c r="G203" i="6" s="1"/>
  <c r="J204" i="5"/>
  <c r="E204" i="5" s="1"/>
  <c r="D205" i="5"/>
  <c r="J205" i="5" l="1"/>
  <c r="E205" i="5" s="1"/>
  <c r="D206" i="5"/>
  <c r="J206" i="5" l="1"/>
  <c r="E206" i="5" s="1"/>
  <c r="D207" i="5"/>
  <c r="J207" i="5" l="1"/>
  <c r="E207" i="5" s="1"/>
  <c r="D208" i="5"/>
  <c r="J208" i="5" l="1"/>
  <c r="E208" i="5" s="1"/>
  <c r="D209" i="5"/>
  <c r="J209" i="5" l="1"/>
  <c r="E209" i="5" s="1"/>
  <c r="D210" i="5"/>
  <c r="J210" i="5" l="1"/>
  <c r="E210" i="5" s="1"/>
  <c r="D211" i="5"/>
  <c r="J211" i="5" l="1"/>
  <c r="E211" i="5" s="1"/>
  <c r="D212" i="5"/>
  <c r="J212" i="5" l="1"/>
  <c r="E212" i="5" s="1"/>
  <c r="D213" i="5"/>
  <c r="J213" i="5" l="1"/>
  <c r="E213" i="5" s="1"/>
  <c r="D214" i="5"/>
  <c r="D215" i="5" l="1"/>
  <c r="J214" i="5"/>
  <c r="E214" i="5" s="1"/>
  <c r="J215" i="5" l="1"/>
  <c r="E215" i="5" s="1"/>
  <c r="D216" i="5"/>
  <c r="J216" i="5" l="1"/>
  <c r="E216" i="5" s="1"/>
  <c r="D217" i="5"/>
  <c r="J217" i="5" l="1"/>
  <c r="E217" i="5" s="1"/>
  <c r="D218" i="5"/>
  <c r="J218" i="5" l="1"/>
  <c r="E218" i="5" s="1"/>
  <c r="D219" i="5"/>
  <c r="J219" i="5" l="1"/>
  <c r="E219" i="5" s="1"/>
  <c r="D220" i="5"/>
  <c r="J220" i="5" l="1"/>
  <c r="E220" i="5" s="1"/>
  <c r="D221" i="5"/>
  <c r="J221" i="5" l="1"/>
  <c r="E221" i="5" s="1"/>
  <c r="D222" i="5"/>
  <c r="J222" i="5" l="1"/>
  <c r="E222" i="5" s="1"/>
  <c r="D223" i="5"/>
  <c r="J223" i="5" l="1"/>
  <c r="E223" i="5" s="1"/>
  <c r="D224" i="5"/>
  <c r="J224" i="5" l="1"/>
  <c r="E224" i="5" s="1"/>
  <c r="D225" i="5"/>
  <c r="J225" i="5" l="1"/>
  <c r="E225" i="5" s="1"/>
  <c r="D226" i="5"/>
  <c r="J226" i="5" l="1"/>
  <c r="E226" i="5" s="1"/>
  <c r="D227" i="5"/>
  <c r="J227" i="5" l="1"/>
  <c r="E227" i="5" s="1"/>
  <c r="D228" i="5"/>
  <c r="J228" i="5" l="1"/>
  <c r="E228" i="5" s="1"/>
  <c r="D229" i="5"/>
  <c r="J229" i="5" l="1"/>
  <c r="E229" i="5" s="1"/>
  <c r="D230" i="5"/>
  <c r="J230" i="5" l="1"/>
  <c r="E230" i="5" s="1"/>
  <c r="D231" i="5"/>
  <c r="J231" i="5" l="1"/>
  <c r="E231" i="5" s="1"/>
  <c r="D232" i="5"/>
  <c r="J232" i="5" l="1"/>
  <c r="E232" i="5" s="1"/>
  <c r="D233" i="5"/>
  <c r="J233" i="5" l="1"/>
  <c r="E233" i="5" s="1"/>
  <c r="D234" i="5"/>
  <c r="J234" i="5" l="1"/>
  <c r="E234" i="5" s="1"/>
  <c r="D235" i="5"/>
  <c r="J235" i="5" l="1"/>
  <c r="E235" i="5" s="1"/>
  <c r="D236" i="5"/>
  <c r="J236" i="5" l="1"/>
  <c r="E236" i="5" s="1"/>
  <c r="D237" i="5"/>
  <c r="J237" i="5" l="1"/>
  <c r="E237" i="5" s="1"/>
  <c r="D238" i="5"/>
  <c r="J238" i="5" l="1"/>
  <c r="E238" i="5" s="1"/>
  <c r="D239" i="5"/>
  <c r="J239" i="5" l="1"/>
  <c r="E239" i="5" s="1"/>
  <c r="D240" i="5"/>
  <c r="J240" i="5" l="1"/>
  <c r="E240" i="5" s="1"/>
  <c r="D241" i="5"/>
  <c r="J241" i="5" l="1"/>
  <c r="E241" i="5" s="1"/>
  <c r="D242" i="5"/>
  <c r="J242" i="5" l="1"/>
  <c r="E242" i="5" s="1"/>
  <c r="D243" i="5"/>
  <c r="J243" i="5" l="1"/>
  <c r="E243" i="5" s="1"/>
  <c r="D244" i="5"/>
  <c r="J244" i="5" l="1"/>
  <c r="E244" i="5" s="1"/>
  <c r="D245" i="5"/>
  <c r="J245" i="5" l="1"/>
  <c r="E245" i="5" s="1"/>
  <c r="D246" i="5"/>
  <c r="J246" i="5" l="1"/>
  <c r="E246" i="5" s="1"/>
  <c r="D247" i="5"/>
  <c r="J247" i="5" l="1"/>
  <c r="E247" i="5" s="1"/>
  <c r="D248" i="5"/>
  <c r="J248" i="5" l="1"/>
  <c r="E248" i="5" s="1"/>
  <c r="D249" i="5"/>
  <c r="J249" i="5" l="1"/>
  <c r="E249" i="5" s="1"/>
  <c r="D250" i="5"/>
  <c r="J250" i="5" l="1"/>
  <c r="E250" i="5" s="1"/>
  <c r="D251" i="5"/>
  <c r="J251" i="5" l="1"/>
  <c r="E251" i="5" s="1"/>
  <c r="D252" i="5"/>
  <c r="J252" i="5" l="1"/>
  <c r="E252" i="5" s="1"/>
  <c r="D253" i="5"/>
  <c r="J253" i="5" l="1"/>
  <c r="E253" i="5" s="1"/>
  <c r="D254" i="5"/>
  <c r="J254" i="5" l="1"/>
  <c r="E254" i="5" s="1"/>
  <c r="D255" i="5"/>
  <c r="J255" i="5" l="1"/>
  <c r="E255" i="5" s="1"/>
  <c r="D256" i="5"/>
  <c r="J256" i="5" l="1"/>
  <c r="E256" i="5" s="1"/>
  <c r="D257" i="5"/>
  <c r="J257" i="5" l="1"/>
  <c r="E257" i="5" s="1"/>
  <c r="D258" i="5"/>
  <c r="J258" i="5" l="1"/>
  <c r="E258" i="5" s="1"/>
  <c r="D259" i="5"/>
  <c r="J259" i="5" l="1"/>
  <c r="E259" i="5" s="1"/>
  <c r="D260" i="5"/>
  <c r="J260" i="5" l="1"/>
  <c r="E260" i="5" s="1"/>
  <c r="D261" i="5"/>
  <c r="J261" i="5" l="1"/>
  <c r="E261" i="5" s="1"/>
  <c r="D262" i="5"/>
  <c r="J262" i="5" l="1"/>
  <c r="E262" i="5" s="1"/>
  <c r="D263" i="5"/>
  <c r="J263" i="5" l="1"/>
  <c r="E263" i="5" s="1"/>
  <c r="D264" i="5"/>
  <c r="J264" i="5" l="1"/>
  <c r="E264" i="5" s="1"/>
  <c r="D265" i="5"/>
  <c r="J265" i="5" l="1"/>
  <c r="E265" i="5" s="1"/>
  <c r="D266" i="5"/>
  <c r="J266" i="5" l="1"/>
  <c r="E266" i="5" s="1"/>
  <c r="D267" i="5"/>
  <c r="J267" i="5" l="1"/>
  <c r="E267" i="5" s="1"/>
  <c r="D268" i="5"/>
  <c r="J268" i="5" l="1"/>
  <c r="E268" i="5" s="1"/>
  <c r="D269" i="5"/>
  <c r="J269" i="5" l="1"/>
  <c r="E269" i="5" s="1"/>
  <c r="D270" i="5"/>
  <c r="J270" i="5" l="1"/>
  <c r="E270" i="5" s="1"/>
  <c r="D271" i="5"/>
  <c r="J271" i="5" l="1"/>
  <c r="E271" i="5" s="1"/>
  <c r="D272" i="5"/>
  <c r="J272" i="5" l="1"/>
  <c r="E272" i="5" s="1"/>
  <c r="D273" i="5"/>
  <c r="J273" i="5" l="1"/>
  <c r="E273" i="5" s="1"/>
  <c r="D274" i="5"/>
  <c r="J274" i="5" l="1"/>
  <c r="E274" i="5" s="1"/>
  <c r="D275" i="5"/>
  <c r="J275" i="5" l="1"/>
  <c r="E275" i="5" s="1"/>
  <c r="D276" i="5"/>
  <c r="J276" i="5" l="1"/>
  <c r="E276" i="5" s="1"/>
  <c r="D277" i="5"/>
  <c r="J277" i="5" l="1"/>
  <c r="E277" i="5" s="1"/>
  <c r="D278" i="5"/>
  <c r="J278" i="5" l="1"/>
  <c r="E278" i="5" s="1"/>
  <c r="D279" i="5"/>
  <c r="J279" i="5" l="1"/>
  <c r="E279" i="5" s="1"/>
  <c r="D280" i="5"/>
  <c r="J280" i="5" l="1"/>
  <c r="E280" i="5" s="1"/>
  <c r="D281" i="5"/>
  <c r="J281" i="5" l="1"/>
  <c r="E281" i="5" s="1"/>
  <c r="D282" i="5"/>
  <c r="J282" i="5" l="1"/>
  <c r="E282" i="5" s="1"/>
  <c r="D283" i="5"/>
  <c r="J283" i="5" l="1"/>
  <c r="E283" i="5" s="1"/>
  <c r="D284" i="5"/>
  <c r="J284" i="5" l="1"/>
  <c r="E284" i="5" s="1"/>
  <c r="D285" i="5"/>
  <c r="J285" i="5" l="1"/>
  <c r="E285" i="5" s="1"/>
  <c r="D286" i="5"/>
  <c r="J286" i="5" l="1"/>
  <c r="E286" i="5" s="1"/>
  <c r="D287" i="5"/>
  <c r="J287" i="5" l="1"/>
  <c r="E287" i="5" s="1"/>
  <c r="D288" i="5"/>
  <c r="J288" i="5" l="1"/>
  <c r="E288" i="5" s="1"/>
  <c r="D289" i="5"/>
  <c r="J289" i="5" l="1"/>
  <c r="E289" i="5" s="1"/>
  <c r="D290" i="5"/>
  <c r="J290" i="5" l="1"/>
  <c r="E290" i="5" s="1"/>
  <c r="D291" i="5"/>
  <c r="J291" i="5" l="1"/>
  <c r="E291" i="5" s="1"/>
  <c r="D292" i="5"/>
  <c r="J292" i="5" l="1"/>
  <c r="E292" i="5" s="1"/>
  <c r="D293" i="5"/>
  <c r="J293" i="5" l="1"/>
  <c r="E293" i="5" s="1"/>
  <c r="D294" i="5"/>
  <c r="J294" i="5" l="1"/>
  <c r="E294" i="5" s="1"/>
  <c r="D295" i="5"/>
  <c r="J295" i="5" l="1"/>
  <c r="E295" i="5" s="1"/>
  <c r="D296" i="5"/>
  <c r="J296" i="5" l="1"/>
  <c r="E296" i="5" s="1"/>
  <c r="D297" i="5"/>
  <c r="J297" i="5" l="1"/>
  <c r="E297" i="5" s="1"/>
  <c r="D298" i="5"/>
  <c r="J298" i="5" l="1"/>
  <c r="E298" i="5" s="1"/>
  <c r="D299" i="5"/>
  <c r="J299" i="5" s="1"/>
  <c r="E299" i="5" s="1"/>
</calcChain>
</file>

<file path=xl/sharedStrings.xml><?xml version="1.0" encoding="utf-8"?>
<sst xmlns="http://schemas.openxmlformats.org/spreadsheetml/2006/main" count="558" uniqueCount="34">
  <si>
    <t>TBF</t>
  </si>
  <si>
    <t>TAF</t>
  </si>
  <si>
    <t>DO</t>
  </si>
  <si>
    <t>TO</t>
  </si>
  <si>
    <t>PO</t>
  </si>
  <si>
    <t>V</t>
  </si>
  <si>
    <t>PA</t>
  </si>
  <si>
    <t>TBK</t>
  </si>
  <si>
    <t>TAK</t>
  </si>
  <si>
    <t>Envelope Temperature Kelvin</t>
  </si>
  <si>
    <t>Ambient Temperature Kelvin</t>
  </si>
  <si>
    <t>Standard Air Density</t>
  </si>
  <si>
    <t>Standard Temperature</t>
  </si>
  <si>
    <t>Pressure Altitude at Sea Level</t>
  </si>
  <si>
    <t>Envelope Volume</t>
  </si>
  <si>
    <t>Balloon Weight</t>
  </si>
  <si>
    <t>Passenger Weight</t>
  </si>
  <si>
    <t>Gross Weight</t>
  </si>
  <si>
    <t>Pressure Altitude</t>
  </si>
  <si>
    <t>Altitude Change in Feet</t>
  </si>
  <si>
    <t>Weight Lifted to Given Altitude</t>
  </si>
  <si>
    <t>Envelope size</t>
  </si>
  <si>
    <t>Ambient Temperature</t>
  </si>
  <si>
    <t>Envelope Temperature</t>
  </si>
  <si>
    <t>Enter Data</t>
  </si>
  <si>
    <t>************</t>
  </si>
  <si>
    <t>Altitude Above Sea Level</t>
  </si>
  <si>
    <t>Weight That Can Be Lifted to Given Altitude</t>
  </si>
  <si>
    <t>*****</t>
  </si>
  <si>
    <t>Altitude Change For Each Envelope Temperature Change</t>
  </si>
  <si>
    <t>Weight Lifted to Altitude in Feet</t>
  </si>
  <si>
    <t>Envelope Temperature Fahrenheit</t>
  </si>
  <si>
    <t>Ambient Temperature Fahrenheit</t>
  </si>
  <si>
    <t>Difference Between Ambient &amp; Envelope Fahrenheit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</si>
</sst>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"/>
  </numFmts>
  <fonts count="3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165" fontId="0" fillId="0" borderId="0" xfId="0" applyNumberFormat="1"/>
    <xf numFmtId="0" fontId="1" fillId="0" borderId="0" xfId="0" applyFont="1"/>
    <xf numFmtId="0" fontId="0" fillId="2" borderId="0" xfId="0" applyFill="1" applyAlignment="1">
      <alignment wrapText="1"/>
    </xf>
    <xf numFmtId="3" fontId="0" fillId="2" borderId="0" xfId="0" applyNumberFormat="1" applyFill="1"/>
    <xf numFmtId="0" fontId="0" fillId="3" borderId="0" xfId="0" applyFill="1" applyAlignment="1">
      <alignment wrapText="1"/>
    </xf>
    <xf numFmtId="3" fontId="0" fillId="3" borderId="0" xfId="0" applyNumberFormat="1" applyFill="1"/>
    <xf numFmtId="0" fontId="0" fillId="4" borderId="0" xfId="0" applyFill="1" applyAlignment="1">
      <alignment wrapText="1"/>
    </xf>
    <xf numFmtId="3" fontId="0" fillId="4" borderId="0" xfId="0" applyNumberFormat="1" applyFill="1"/>
    <xf numFmtId="0" fontId="0" fillId="5" borderId="0" xfId="0" applyFill="1" applyAlignment="1">
      <alignment wrapText="1"/>
    </xf>
    <xf numFmtId="3" fontId="0" fillId="5" borderId="0" xfId="0" applyNumberFormat="1" applyFill="1"/>
    <xf numFmtId="3" fontId="0" fillId="2" borderId="0" xfId="0" applyNumberFormat="1" applyFill="1" applyAlignment="1">
      <alignment wrapText="1"/>
    </xf>
    <xf numFmtId="3" fontId="0" fillId="3" borderId="0" xfId="0" applyNumberFormat="1" applyFill="1" applyAlignment="1">
      <alignment wrapText="1"/>
    </xf>
    <xf numFmtId="3" fontId="0" fillId="6" borderId="0" xfId="0" applyNumberFormat="1" applyFill="1" applyAlignment="1">
      <alignment wrapText="1"/>
    </xf>
    <xf numFmtId="3" fontId="0" fillId="6" borderId="0" xfId="0" applyNumberFormat="1" applyFill="1"/>
    <xf numFmtId="3" fontId="1" fillId="6" borderId="0" xfId="0" applyNumberFormat="1" applyFont="1" applyFill="1" applyAlignment="1">
      <alignment wrapText="1"/>
    </xf>
    <xf numFmtId="3" fontId="1" fillId="3" borderId="0" xfId="0" applyNumberFormat="1" applyFont="1" applyFill="1" applyAlignment="1">
      <alignment wrapText="1"/>
    </xf>
    <xf numFmtId="3" fontId="0" fillId="7" borderId="0" xfId="0" applyNumberFormat="1" applyFill="1" applyAlignment="1">
      <alignment wrapText="1"/>
    </xf>
    <xf numFmtId="3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0" fillId="8" borderId="0" xfId="0" applyFill="1" applyAlignment="1">
      <alignment wrapText="1"/>
    </xf>
    <xf numFmtId="0" fontId="1" fillId="5" borderId="0" xfId="0" applyFont="1" applyFill="1" applyAlignment="1">
      <alignment wrapText="1"/>
    </xf>
    <xf numFmtId="3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1" sqref="B11"/>
    </sheetView>
  </sheetViews>
  <sheetFormatPr defaultRowHeight="12.75" x14ac:dyDescent="0.2"/>
  <cols>
    <col min="1" max="1" width="34.140625" customWidth="1"/>
    <col min="2" max="2" width="9.85546875" customWidth="1"/>
  </cols>
  <sheetData>
    <row r="1" spans="1:2" x14ac:dyDescent="0.2">
      <c r="B1" s="9" t="s">
        <v>24</v>
      </c>
    </row>
    <row r="2" spans="1:2" s="3" customFormat="1" ht="38.25" customHeight="1" thickBot="1" x14ac:dyDescent="0.35">
      <c r="A2" s="26" t="s">
        <v>20</v>
      </c>
      <c r="B2" s="27" t="s">
        <v>25</v>
      </c>
    </row>
    <row r="3" spans="1:2" ht="13.5" thickBot="1" x14ac:dyDescent="0.25">
      <c r="A3" s="9" t="s">
        <v>21</v>
      </c>
      <c r="B3" s="31">
        <v>90000</v>
      </c>
    </row>
    <row r="4" spans="1:2" ht="13.5" thickBot="1" x14ac:dyDescent="0.25">
      <c r="A4" s="9" t="s">
        <v>23</v>
      </c>
      <c r="B4" s="32">
        <v>200</v>
      </c>
    </row>
    <row r="5" spans="1:2" ht="13.5" thickBot="1" x14ac:dyDescent="0.25">
      <c r="A5" s="9" t="s">
        <v>22</v>
      </c>
      <c r="B5" s="32">
        <v>70</v>
      </c>
    </row>
    <row r="8" spans="1:2" ht="93.75" customHeight="1" x14ac:dyDescent="0.3">
      <c r="A8" s="26" t="s">
        <v>29</v>
      </c>
      <c r="B8" s="27" t="s">
        <v>25</v>
      </c>
    </row>
    <row r="9" spans="1:2" ht="13.5" thickBot="1" x14ac:dyDescent="0.25">
      <c r="A9" s="9" t="s">
        <v>22</v>
      </c>
      <c r="B9">
        <f>Ambient_Temp</f>
        <v>70</v>
      </c>
    </row>
    <row r="10" spans="1:2" ht="13.5" thickBot="1" x14ac:dyDescent="0.25">
      <c r="A10" s="9" t="s">
        <v>15</v>
      </c>
      <c r="B10" s="32">
        <v>760</v>
      </c>
    </row>
    <row r="11" spans="1:2" ht="13.5" thickBot="1" x14ac:dyDescent="0.25">
      <c r="A11" s="9" t="s">
        <v>16</v>
      </c>
      <c r="B11" s="32">
        <v>500</v>
      </c>
    </row>
    <row r="12" spans="1:2" x14ac:dyDescent="0.2">
      <c r="A12" s="9" t="s">
        <v>21</v>
      </c>
      <c r="B12" s="5">
        <f>Envelope_Size</f>
        <v>90000</v>
      </c>
    </row>
  </sheetData>
  <sheetProtection algorithmName="SHA-512" hashValue="q5YNLrwPtMBLRMupkdzyfk7DdQymFJWPXf9qljCam9moF0M2y3MTbI27HbwSK3Xc5s/AQ/RlefJ3lGaqhSBwUQ==" saltValue="QsDjp4y/hA2EGiheefQLtg==" spinCount="100000" sheet="1" objects="1" scenarios="1"/>
  <customSheetViews>
    <customSheetView guid="{A3B3A9F6-C84B-4DA9-B70F-2684B166C589}">
      <selection activeCell="B1" sqref="B1"/>
      <pageMargins left="0.7" right="0.7" top="0.75" bottom="0.75" header="0.3" footer="0.3"/>
      <pageSetup orientation="portrait" verticalDpi="0" r:id="rId1"/>
    </customSheetView>
    <customSheetView guid="{96DDFDF3-2D28-49D8-AC1C-6AF74847F066}">
      <selection activeCell="A2" sqref="A2"/>
      <pageMargins left="0.7" right="0.7" top="0.75" bottom="0.75" header="0.3" footer="0.3"/>
      <pageSetup orientation="portrait" verticalDpi="0" r:id="rId2"/>
    </customSheetView>
  </customSheetView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46C3F-82E3-45ED-8AD1-8C6374F58380}">
  <dimension ref="A1:L299"/>
  <sheetViews>
    <sheetView workbookViewId="0">
      <pane ySplit="2" topLeftCell="A3" activePane="bottomLeft" state="frozen"/>
      <selection pane="bottomLeft" activeCell="B3" sqref="B3"/>
    </sheetView>
  </sheetViews>
  <sheetFormatPr defaultRowHeight="12.75" x14ac:dyDescent="0.2"/>
  <cols>
    <col min="1" max="2" width="11.28515625" bestFit="1" customWidth="1"/>
    <col min="3" max="3" width="8.42578125" bestFit="1" customWidth="1"/>
    <col min="4" max="4" width="9" bestFit="1" customWidth="1"/>
    <col min="5" max="5" width="11" bestFit="1" customWidth="1"/>
    <col min="11" max="11" width="11.28515625" bestFit="1" customWidth="1"/>
    <col min="12" max="12" width="12" bestFit="1" customWidth="1"/>
  </cols>
  <sheetData>
    <row r="1" spans="1:12" ht="63.75" x14ac:dyDescent="0.2">
      <c r="A1" s="14" t="s">
        <v>31</v>
      </c>
      <c r="B1" s="16" t="s">
        <v>32</v>
      </c>
      <c r="C1" s="18" t="s">
        <v>14</v>
      </c>
      <c r="D1" s="23" t="s">
        <v>26</v>
      </c>
      <c r="E1" s="22" t="s">
        <v>27</v>
      </c>
      <c r="F1" s="25" t="s">
        <v>28</v>
      </c>
      <c r="G1" s="3" t="s">
        <v>11</v>
      </c>
      <c r="H1" s="3" t="s">
        <v>12</v>
      </c>
      <c r="I1" s="3" t="s">
        <v>13</v>
      </c>
      <c r="J1" s="6" t="s">
        <v>18</v>
      </c>
      <c r="K1" s="3" t="s">
        <v>9</v>
      </c>
      <c r="L1" s="3" t="s">
        <v>10</v>
      </c>
    </row>
    <row r="2" spans="1:12" x14ac:dyDescent="0.2">
      <c r="A2" s="14" t="s">
        <v>0</v>
      </c>
      <c r="B2" s="16" t="s">
        <v>1</v>
      </c>
      <c r="C2" s="18" t="s">
        <v>5</v>
      </c>
      <c r="D2" s="19"/>
      <c r="E2" s="20"/>
      <c r="F2" s="25" t="s">
        <v>28</v>
      </c>
      <c r="G2" s="3" t="s">
        <v>2</v>
      </c>
      <c r="H2" s="3" t="s">
        <v>3</v>
      </c>
      <c r="I2" s="3" t="s">
        <v>4</v>
      </c>
      <c r="J2" s="7" t="s">
        <v>6</v>
      </c>
      <c r="K2" s="4" t="s">
        <v>7</v>
      </c>
      <c r="L2" s="3" t="s">
        <v>8</v>
      </c>
    </row>
    <row r="3" spans="1:12" x14ac:dyDescent="0.2">
      <c r="A3" s="15">
        <f>Envelope_Temp</f>
        <v>200</v>
      </c>
      <c r="B3" s="17">
        <f>Ambient_Temp</f>
        <v>70</v>
      </c>
      <c r="C3" s="11">
        <f>Envelope_Size</f>
        <v>90000</v>
      </c>
      <c r="D3" s="13">
        <v>0</v>
      </c>
      <c r="E3" s="21">
        <f t="shared" ref="E3:E66" si="0">(G3*H3/I3)*C3*J3*((1/L3)-(1/K3))</f>
        <v>1328.6453289094425</v>
      </c>
      <c r="F3" s="25" t="s">
        <v>28</v>
      </c>
      <c r="G3">
        <v>7.6469999999999996E-2</v>
      </c>
      <c r="H3">
        <v>288</v>
      </c>
      <c r="I3">
        <v>2116.1999999999998</v>
      </c>
      <c r="J3" s="8">
        <v>2116.1999999999998</v>
      </c>
      <c r="K3" s="2">
        <f>((A3-32)/1.8)+273</f>
        <v>366.33333333333331</v>
      </c>
      <c r="L3">
        <f>((B3-32)/1.8)+273</f>
        <v>294.11111111111109</v>
      </c>
    </row>
    <row r="4" spans="1:12" x14ac:dyDescent="0.2">
      <c r="A4" s="15">
        <f>Envelope_Temp</f>
        <v>200</v>
      </c>
      <c r="B4" s="17">
        <f>Ambient_Temp</f>
        <v>70</v>
      </c>
      <c r="C4" s="11">
        <f>Envelope_Size</f>
        <v>90000</v>
      </c>
      <c r="D4" s="13">
        <f>D3+100</f>
        <v>100</v>
      </c>
      <c r="E4" s="21">
        <f t="shared" si="0"/>
        <v>1324.1813518332935</v>
      </c>
      <c r="F4" s="25" t="s">
        <v>28</v>
      </c>
      <c r="G4">
        <v>7.6469999999999996E-2</v>
      </c>
      <c r="H4">
        <v>288</v>
      </c>
      <c r="I4">
        <v>2116.1999999999998</v>
      </c>
      <c r="J4" s="8">
        <f t="shared" ref="J4:J67" si="1">J$3-(0.0711*D4)</f>
        <v>2109.0899999999997</v>
      </c>
      <c r="K4" s="2">
        <f t="shared" ref="K4:L19" si="2">((A4-32)/1.8)+273</f>
        <v>366.33333333333331</v>
      </c>
      <c r="L4">
        <f t="shared" si="2"/>
        <v>294.11111111111109</v>
      </c>
    </row>
    <row r="5" spans="1:12" x14ac:dyDescent="0.2">
      <c r="A5" s="15">
        <f>Envelope_Temp</f>
        <v>200</v>
      </c>
      <c r="B5" s="17">
        <f>Ambient_Temp</f>
        <v>70</v>
      </c>
      <c r="C5" s="11">
        <f>Envelope_Size</f>
        <v>90000</v>
      </c>
      <c r="D5" s="13">
        <f t="shared" ref="D5:D68" si="3">D4+100</f>
        <v>200</v>
      </c>
      <c r="E5" s="21">
        <f t="shared" si="0"/>
        <v>1319.7173747571449</v>
      </c>
      <c r="F5" s="25" t="s">
        <v>28</v>
      </c>
      <c r="G5">
        <v>7.6469999999999996E-2</v>
      </c>
      <c r="H5">
        <v>288</v>
      </c>
      <c r="I5">
        <v>2116.1999999999998</v>
      </c>
      <c r="J5" s="8">
        <f t="shared" si="1"/>
        <v>2101.98</v>
      </c>
      <c r="K5" s="2">
        <f t="shared" si="2"/>
        <v>366.33333333333331</v>
      </c>
      <c r="L5">
        <f t="shared" si="2"/>
        <v>294.11111111111109</v>
      </c>
    </row>
    <row r="6" spans="1:12" x14ac:dyDescent="0.2">
      <c r="A6" s="15">
        <f>Envelope_Temp</f>
        <v>200</v>
      </c>
      <c r="B6" s="17">
        <f>Ambient_Temp</f>
        <v>70</v>
      </c>
      <c r="C6" s="11">
        <f>Envelope_Size</f>
        <v>90000</v>
      </c>
      <c r="D6" s="13">
        <f t="shared" si="3"/>
        <v>300</v>
      </c>
      <c r="E6" s="21">
        <f t="shared" si="0"/>
        <v>1315.2533976809962</v>
      </c>
      <c r="F6" s="25" t="s">
        <v>28</v>
      </c>
      <c r="G6">
        <v>7.6469999999999996E-2</v>
      </c>
      <c r="H6">
        <v>288</v>
      </c>
      <c r="I6">
        <v>2116.1999999999998</v>
      </c>
      <c r="J6" s="8">
        <f t="shared" si="1"/>
        <v>2094.87</v>
      </c>
      <c r="K6" s="2">
        <f t="shared" si="2"/>
        <v>366.33333333333331</v>
      </c>
      <c r="L6">
        <f t="shared" si="2"/>
        <v>294.11111111111109</v>
      </c>
    </row>
    <row r="7" spans="1:12" x14ac:dyDescent="0.2">
      <c r="A7" s="15">
        <f>Envelope_Temp</f>
        <v>200</v>
      </c>
      <c r="B7" s="17">
        <f>Ambient_Temp</f>
        <v>70</v>
      </c>
      <c r="C7" s="11">
        <f>Envelope_Size</f>
        <v>90000</v>
      </c>
      <c r="D7" s="13">
        <f t="shared" si="3"/>
        <v>400</v>
      </c>
      <c r="E7" s="21">
        <f t="shared" si="0"/>
        <v>1310.7894206048472</v>
      </c>
      <c r="F7" s="25" t="s">
        <v>28</v>
      </c>
      <c r="G7">
        <v>7.6469999999999996E-2</v>
      </c>
      <c r="H7">
        <v>288</v>
      </c>
      <c r="I7">
        <v>2116.1999999999998</v>
      </c>
      <c r="J7" s="8">
        <f t="shared" si="1"/>
        <v>2087.7599999999998</v>
      </c>
      <c r="K7" s="2">
        <f t="shared" si="2"/>
        <v>366.33333333333331</v>
      </c>
      <c r="L7">
        <f t="shared" si="2"/>
        <v>294.11111111111109</v>
      </c>
    </row>
    <row r="8" spans="1:12" x14ac:dyDescent="0.2">
      <c r="A8" s="15">
        <f>Envelope_Temp</f>
        <v>200</v>
      </c>
      <c r="B8" s="17">
        <f>Ambient_Temp</f>
        <v>70</v>
      </c>
      <c r="C8" s="11">
        <f>Envelope_Size</f>
        <v>90000</v>
      </c>
      <c r="D8" s="13">
        <f t="shared" si="3"/>
        <v>500</v>
      </c>
      <c r="E8" s="21">
        <f t="shared" si="0"/>
        <v>1306.3254435286983</v>
      </c>
      <c r="F8" s="25" t="s">
        <v>28</v>
      </c>
      <c r="G8">
        <v>7.6469999999999996E-2</v>
      </c>
      <c r="H8">
        <v>288</v>
      </c>
      <c r="I8">
        <v>2116.1999999999998</v>
      </c>
      <c r="J8" s="8">
        <f t="shared" si="1"/>
        <v>2080.6499999999996</v>
      </c>
      <c r="K8" s="2">
        <f t="shared" si="2"/>
        <v>366.33333333333331</v>
      </c>
      <c r="L8">
        <f t="shared" si="2"/>
        <v>294.11111111111109</v>
      </c>
    </row>
    <row r="9" spans="1:12" x14ac:dyDescent="0.2">
      <c r="A9" s="15">
        <f>Envelope_Temp</f>
        <v>200</v>
      </c>
      <c r="B9" s="17">
        <f>Ambient_Temp</f>
        <v>70</v>
      </c>
      <c r="C9" s="11">
        <f>Envelope_Size</f>
        <v>90000</v>
      </c>
      <c r="D9" s="13">
        <f t="shared" si="3"/>
        <v>600</v>
      </c>
      <c r="E9" s="21">
        <f t="shared" si="0"/>
        <v>1301.8614664525496</v>
      </c>
      <c r="F9" s="25" t="s">
        <v>28</v>
      </c>
      <c r="G9">
        <v>7.6469999999999996E-2</v>
      </c>
      <c r="H9">
        <v>288</v>
      </c>
      <c r="I9">
        <v>2116.1999999999998</v>
      </c>
      <c r="J9" s="8">
        <f t="shared" si="1"/>
        <v>2073.54</v>
      </c>
      <c r="K9" s="2">
        <f t="shared" si="2"/>
        <v>366.33333333333331</v>
      </c>
      <c r="L9">
        <f t="shared" si="2"/>
        <v>294.11111111111109</v>
      </c>
    </row>
    <row r="10" spans="1:12" x14ac:dyDescent="0.2">
      <c r="A10" s="15">
        <f>Envelope_Temp</f>
        <v>200</v>
      </c>
      <c r="B10" s="17">
        <f>Ambient_Temp</f>
        <v>70</v>
      </c>
      <c r="C10" s="11">
        <f>Envelope_Size</f>
        <v>90000</v>
      </c>
      <c r="D10" s="13">
        <f t="shared" si="3"/>
        <v>700</v>
      </c>
      <c r="E10" s="21">
        <f t="shared" si="0"/>
        <v>1297.3974893764007</v>
      </c>
      <c r="F10" s="25" t="s">
        <v>28</v>
      </c>
      <c r="G10">
        <v>7.6469999999999996E-2</v>
      </c>
      <c r="H10">
        <v>288</v>
      </c>
      <c r="I10">
        <v>2116.1999999999998</v>
      </c>
      <c r="J10" s="8">
        <f t="shared" si="1"/>
        <v>2066.4299999999998</v>
      </c>
      <c r="K10" s="2">
        <f t="shared" si="2"/>
        <v>366.33333333333331</v>
      </c>
      <c r="L10">
        <f t="shared" si="2"/>
        <v>294.11111111111109</v>
      </c>
    </row>
    <row r="11" spans="1:12" x14ac:dyDescent="0.2">
      <c r="A11" s="15">
        <f>Envelope_Temp</f>
        <v>200</v>
      </c>
      <c r="B11" s="17">
        <f>Ambient_Temp</f>
        <v>70</v>
      </c>
      <c r="C11" s="11">
        <f>Envelope_Size</f>
        <v>90000</v>
      </c>
      <c r="D11" s="13">
        <f t="shared" si="3"/>
        <v>800</v>
      </c>
      <c r="E11" s="21">
        <f t="shared" si="0"/>
        <v>1292.9335123002518</v>
      </c>
      <c r="F11" s="25" t="s">
        <v>28</v>
      </c>
      <c r="G11">
        <v>7.6469999999999996E-2</v>
      </c>
      <c r="H11">
        <v>288</v>
      </c>
      <c r="I11">
        <v>2116.1999999999998</v>
      </c>
      <c r="J11" s="8">
        <f t="shared" si="1"/>
        <v>2059.3199999999997</v>
      </c>
      <c r="K11" s="2">
        <f t="shared" si="2"/>
        <v>366.33333333333331</v>
      </c>
      <c r="L11">
        <f t="shared" si="2"/>
        <v>294.11111111111109</v>
      </c>
    </row>
    <row r="12" spans="1:12" x14ac:dyDescent="0.2">
      <c r="A12" s="15">
        <f>Envelope_Temp</f>
        <v>200</v>
      </c>
      <c r="B12" s="17">
        <f>Ambient_Temp</f>
        <v>70</v>
      </c>
      <c r="C12" s="11">
        <f>Envelope_Size</f>
        <v>90000</v>
      </c>
      <c r="D12" s="13">
        <f t="shared" si="3"/>
        <v>900</v>
      </c>
      <c r="E12" s="21">
        <f t="shared" si="0"/>
        <v>1288.4695352241033</v>
      </c>
      <c r="F12" s="25" t="s">
        <v>28</v>
      </c>
      <c r="G12">
        <v>7.6469999999999996E-2</v>
      </c>
      <c r="H12">
        <v>288</v>
      </c>
      <c r="I12">
        <v>2116.1999999999998</v>
      </c>
      <c r="J12" s="8">
        <f t="shared" si="1"/>
        <v>2052.21</v>
      </c>
      <c r="K12" s="2">
        <f t="shared" si="2"/>
        <v>366.33333333333331</v>
      </c>
      <c r="L12">
        <f t="shared" si="2"/>
        <v>294.11111111111109</v>
      </c>
    </row>
    <row r="13" spans="1:12" x14ac:dyDescent="0.2">
      <c r="A13" s="15">
        <f>Envelope_Temp</f>
        <v>200</v>
      </c>
      <c r="B13" s="17">
        <f>Ambient_Temp</f>
        <v>70</v>
      </c>
      <c r="C13" s="11">
        <f>Envelope_Size</f>
        <v>90000</v>
      </c>
      <c r="D13" s="13">
        <f t="shared" si="3"/>
        <v>1000</v>
      </c>
      <c r="E13" s="21">
        <f t="shared" si="0"/>
        <v>1284.0055581479544</v>
      </c>
      <c r="F13" s="25" t="s">
        <v>28</v>
      </c>
      <c r="G13">
        <v>7.6469999999999996E-2</v>
      </c>
      <c r="H13">
        <v>288</v>
      </c>
      <c r="I13">
        <v>2116.1999999999998</v>
      </c>
      <c r="J13" s="8">
        <f t="shared" si="1"/>
        <v>2045.1</v>
      </c>
      <c r="K13" s="2">
        <f t="shared" si="2"/>
        <v>366.33333333333331</v>
      </c>
      <c r="L13">
        <f t="shared" si="2"/>
        <v>294.11111111111109</v>
      </c>
    </row>
    <row r="14" spans="1:12" x14ac:dyDescent="0.2">
      <c r="A14" s="15">
        <f>Envelope_Temp</f>
        <v>200</v>
      </c>
      <c r="B14" s="17">
        <f>Ambient_Temp</f>
        <v>70</v>
      </c>
      <c r="C14" s="11">
        <f>Envelope_Size</f>
        <v>90000</v>
      </c>
      <c r="D14" s="13">
        <f t="shared" si="3"/>
        <v>1100</v>
      </c>
      <c r="E14" s="21">
        <f t="shared" si="0"/>
        <v>1279.5415810718055</v>
      </c>
      <c r="F14" s="25" t="s">
        <v>28</v>
      </c>
      <c r="G14">
        <v>7.6469999999999996E-2</v>
      </c>
      <c r="H14">
        <v>288</v>
      </c>
      <c r="I14">
        <v>2116.1999999999998</v>
      </c>
      <c r="J14" s="8">
        <f t="shared" si="1"/>
        <v>2037.9899999999998</v>
      </c>
      <c r="K14" s="2">
        <f t="shared" si="2"/>
        <v>366.33333333333331</v>
      </c>
      <c r="L14">
        <f t="shared" si="2"/>
        <v>294.11111111111109</v>
      </c>
    </row>
    <row r="15" spans="1:12" x14ac:dyDescent="0.2">
      <c r="A15" s="15">
        <f>Envelope_Temp</f>
        <v>200</v>
      </c>
      <c r="B15" s="17">
        <f>Ambient_Temp</f>
        <v>70</v>
      </c>
      <c r="C15" s="11">
        <f>Envelope_Size</f>
        <v>90000</v>
      </c>
      <c r="D15" s="13">
        <f t="shared" si="3"/>
        <v>1200</v>
      </c>
      <c r="E15" s="21">
        <f t="shared" si="0"/>
        <v>1275.0776039956568</v>
      </c>
      <c r="F15" s="25" t="s">
        <v>28</v>
      </c>
      <c r="G15">
        <v>7.6469999999999996E-2</v>
      </c>
      <c r="H15">
        <v>288</v>
      </c>
      <c r="I15">
        <v>2116.1999999999998</v>
      </c>
      <c r="J15" s="8">
        <f t="shared" si="1"/>
        <v>2030.8799999999999</v>
      </c>
      <c r="K15" s="2">
        <f t="shared" si="2"/>
        <v>366.33333333333331</v>
      </c>
      <c r="L15">
        <f t="shared" si="2"/>
        <v>294.11111111111109</v>
      </c>
    </row>
    <row r="16" spans="1:12" x14ac:dyDescent="0.2">
      <c r="A16" s="15">
        <f>Envelope_Temp</f>
        <v>200</v>
      </c>
      <c r="B16" s="17">
        <f>Ambient_Temp</f>
        <v>70</v>
      </c>
      <c r="C16" s="11">
        <f>Envelope_Size</f>
        <v>90000</v>
      </c>
      <c r="D16" s="13">
        <f t="shared" si="3"/>
        <v>1300</v>
      </c>
      <c r="E16" s="21">
        <f t="shared" si="0"/>
        <v>1270.6136269195076</v>
      </c>
      <c r="F16" s="25" t="s">
        <v>28</v>
      </c>
      <c r="G16">
        <v>7.6469999999999996E-2</v>
      </c>
      <c r="H16">
        <v>288</v>
      </c>
      <c r="I16">
        <v>2116.1999999999998</v>
      </c>
      <c r="J16" s="8">
        <f t="shared" si="1"/>
        <v>2023.7699999999998</v>
      </c>
      <c r="K16" s="2">
        <f t="shared" si="2"/>
        <v>366.33333333333331</v>
      </c>
      <c r="L16">
        <f t="shared" si="2"/>
        <v>294.11111111111109</v>
      </c>
    </row>
    <row r="17" spans="1:12" x14ac:dyDescent="0.2">
      <c r="A17" s="15">
        <f>Envelope_Temp</f>
        <v>200</v>
      </c>
      <c r="B17" s="17">
        <f>Ambient_Temp</f>
        <v>70</v>
      </c>
      <c r="C17" s="11">
        <f>Envelope_Size</f>
        <v>90000</v>
      </c>
      <c r="D17" s="13">
        <f t="shared" si="3"/>
        <v>1400</v>
      </c>
      <c r="E17" s="21">
        <f t="shared" si="0"/>
        <v>1266.1496498433589</v>
      </c>
      <c r="F17" s="25" t="s">
        <v>28</v>
      </c>
      <c r="G17">
        <v>7.6469999999999996E-2</v>
      </c>
      <c r="H17">
        <v>288</v>
      </c>
      <c r="I17">
        <v>2116.1999999999998</v>
      </c>
      <c r="J17" s="8">
        <f t="shared" si="1"/>
        <v>2016.6599999999999</v>
      </c>
      <c r="K17" s="2">
        <f t="shared" si="2"/>
        <v>366.33333333333331</v>
      </c>
      <c r="L17">
        <f t="shared" si="2"/>
        <v>294.11111111111109</v>
      </c>
    </row>
    <row r="18" spans="1:12" x14ac:dyDescent="0.2">
      <c r="A18" s="15">
        <f>Envelope_Temp</f>
        <v>200</v>
      </c>
      <c r="B18" s="17">
        <f>Ambient_Temp</f>
        <v>70</v>
      </c>
      <c r="C18" s="11">
        <f>Envelope_Size</f>
        <v>90000</v>
      </c>
      <c r="D18" s="13">
        <f t="shared" si="3"/>
        <v>1500</v>
      </c>
      <c r="E18" s="21">
        <f t="shared" si="0"/>
        <v>1261.68567276721</v>
      </c>
      <c r="F18" s="25" t="s">
        <v>28</v>
      </c>
      <c r="G18">
        <v>7.6469999999999996E-2</v>
      </c>
      <c r="H18">
        <v>288</v>
      </c>
      <c r="I18">
        <v>2116.1999999999998</v>
      </c>
      <c r="J18" s="8">
        <f t="shared" si="1"/>
        <v>2009.5499999999997</v>
      </c>
      <c r="K18" s="2">
        <f t="shared" si="2"/>
        <v>366.33333333333331</v>
      </c>
      <c r="L18">
        <f t="shared" si="2"/>
        <v>294.11111111111109</v>
      </c>
    </row>
    <row r="19" spans="1:12" x14ac:dyDescent="0.2">
      <c r="A19" s="15">
        <f>Envelope_Temp</f>
        <v>200</v>
      </c>
      <c r="B19" s="17">
        <f>Ambient_Temp</f>
        <v>70</v>
      </c>
      <c r="C19" s="11">
        <f>Envelope_Size</f>
        <v>90000</v>
      </c>
      <c r="D19" s="13">
        <f t="shared" si="3"/>
        <v>1600</v>
      </c>
      <c r="E19" s="21">
        <f t="shared" si="0"/>
        <v>1257.2216956910613</v>
      </c>
      <c r="F19" s="25" t="s">
        <v>28</v>
      </c>
      <c r="G19">
        <v>7.6469999999999996E-2</v>
      </c>
      <c r="H19">
        <v>288</v>
      </c>
      <c r="I19">
        <v>2116.1999999999998</v>
      </c>
      <c r="J19" s="8">
        <f t="shared" si="1"/>
        <v>2002.4399999999998</v>
      </c>
      <c r="K19" s="2">
        <f t="shared" si="2"/>
        <v>366.33333333333331</v>
      </c>
      <c r="L19">
        <f t="shared" si="2"/>
        <v>294.11111111111109</v>
      </c>
    </row>
    <row r="20" spans="1:12" x14ac:dyDescent="0.2">
      <c r="A20" s="15">
        <f>Envelope_Temp</f>
        <v>200</v>
      </c>
      <c r="B20" s="17">
        <f>Ambient_Temp</f>
        <v>70</v>
      </c>
      <c r="C20" s="11">
        <f>Envelope_Size</f>
        <v>90000</v>
      </c>
      <c r="D20" s="13">
        <f t="shared" si="3"/>
        <v>1700</v>
      </c>
      <c r="E20" s="21">
        <f t="shared" si="0"/>
        <v>1252.7577186149126</v>
      </c>
      <c r="F20" s="25" t="s">
        <v>28</v>
      </c>
      <c r="G20">
        <v>7.6469999999999996E-2</v>
      </c>
      <c r="H20">
        <v>288</v>
      </c>
      <c r="I20">
        <v>2116.1999999999998</v>
      </c>
      <c r="J20" s="8">
        <f t="shared" si="1"/>
        <v>1995.33</v>
      </c>
      <c r="K20" s="2">
        <f t="shared" ref="K20:L83" si="4">((A20-32)/1.8)+273</f>
        <v>366.33333333333331</v>
      </c>
      <c r="L20">
        <f t="shared" si="4"/>
        <v>294.11111111111109</v>
      </c>
    </row>
    <row r="21" spans="1:12" x14ac:dyDescent="0.2">
      <c r="A21" s="15">
        <f>Envelope_Temp</f>
        <v>200</v>
      </c>
      <c r="B21" s="17">
        <f>Ambient_Temp</f>
        <v>70</v>
      </c>
      <c r="C21" s="11">
        <f>Envelope_Size</f>
        <v>90000</v>
      </c>
      <c r="D21" s="13">
        <f t="shared" si="3"/>
        <v>1800</v>
      </c>
      <c r="E21" s="21">
        <f t="shared" si="0"/>
        <v>1248.2937415387637</v>
      </c>
      <c r="F21" s="25" t="s">
        <v>28</v>
      </c>
      <c r="G21">
        <v>7.6469999999999996E-2</v>
      </c>
      <c r="H21">
        <v>288</v>
      </c>
      <c r="I21">
        <v>2116.1999999999998</v>
      </c>
      <c r="J21" s="8">
        <f t="shared" si="1"/>
        <v>1988.2199999999998</v>
      </c>
      <c r="K21" s="2">
        <f t="shared" si="4"/>
        <v>366.33333333333331</v>
      </c>
      <c r="L21">
        <f t="shared" si="4"/>
        <v>294.11111111111109</v>
      </c>
    </row>
    <row r="22" spans="1:12" x14ac:dyDescent="0.2">
      <c r="A22" s="15">
        <f>Envelope_Temp</f>
        <v>200</v>
      </c>
      <c r="B22" s="17">
        <f>Ambient_Temp</f>
        <v>70</v>
      </c>
      <c r="C22" s="11">
        <f>Envelope_Size</f>
        <v>90000</v>
      </c>
      <c r="D22" s="13">
        <f t="shared" si="3"/>
        <v>1900</v>
      </c>
      <c r="E22" s="21">
        <f t="shared" si="0"/>
        <v>1243.829764462615</v>
      </c>
      <c r="F22" s="25" t="s">
        <v>28</v>
      </c>
      <c r="G22">
        <v>7.6469999999999996E-2</v>
      </c>
      <c r="H22">
        <v>288</v>
      </c>
      <c r="I22">
        <v>2116.1999999999998</v>
      </c>
      <c r="J22" s="8">
        <f t="shared" si="1"/>
        <v>1981.11</v>
      </c>
      <c r="K22" s="2">
        <f t="shared" si="4"/>
        <v>366.33333333333331</v>
      </c>
      <c r="L22">
        <f t="shared" si="4"/>
        <v>294.11111111111109</v>
      </c>
    </row>
    <row r="23" spans="1:12" x14ac:dyDescent="0.2">
      <c r="A23" s="15">
        <f>Envelope_Temp</f>
        <v>200</v>
      </c>
      <c r="B23" s="17">
        <f>Ambient_Temp</f>
        <v>70</v>
      </c>
      <c r="C23" s="11">
        <f>Envelope_Size</f>
        <v>90000</v>
      </c>
      <c r="D23" s="13">
        <f t="shared" si="3"/>
        <v>2000</v>
      </c>
      <c r="E23" s="21">
        <f t="shared" si="0"/>
        <v>1239.3657873864661</v>
      </c>
      <c r="F23" s="25" t="s">
        <v>28</v>
      </c>
      <c r="G23">
        <v>7.6469999999999996E-2</v>
      </c>
      <c r="H23">
        <v>288</v>
      </c>
      <c r="I23">
        <v>2116.1999999999998</v>
      </c>
      <c r="J23" s="8">
        <f t="shared" si="1"/>
        <v>1973.9999999999998</v>
      </c>
      <c r="K23" s="2">
        <f t="shared" si="4"/>
        <v>366.33333333333331</v>
      </c>
      <c r="L23">
        <f t="shared" si="4"/>
        <v>294.11111111111109</v>
      </c>
    </row>
    <row r="24" spans="1:12" x14ac:dyDescent="0.2">
      <c r="A24" s="15">
        <f>Envelope_Temp</f>
        <v>200</v>
      </c>
      <c r="B24" s="17">
        <f>Ambient_Temp</f>
        <v>70</v>
      </c>
      <c r="C24" s="11">
        <f>Envelope_Size</f>
        <v>90000</v>
      </c>
      <c r="D24" s="13">
        <f t="shared" si="3"/>
        <v>2100</v>
      </c>
      <c r="E24" s="21">
        <f t="shared" si="0"/>
        <v>1234.9018103103174</v>
      </c>
      <c r="F24" s="25" t="s">
        <v>28</v>
      </c>
      <c r="G24">
        <v>7.6469999999999996E-2</v>
      </c>
      <c r="H24">
        <v>288</v>
      </c>
      <c r="I24">
        <v>2116.1999999999998</v>
      </c>
      <c r="J24" s="8">
        <f t="shared" si="1"/>
        <v>1966.8899999999999</v>
      </c>
      <c r="K24" s="2">
        <f t="shared" si="4"/>
        <v>366.33333333333331</v>
      </c>
      <c r="L24">
        <f t="shared" si="4"/>
        <v>294.11111111111109</v>
      </c>
    </row>
    <row r="25" spans="1:12" x14ac:dyDescent="0.2">
      <c r="A25" s="15">
        <f>Envelope_Temp</f>
        <v>200</v>
      </c>
      <c r="B25" s="17">
        <f>Ambient_Temp</f>
        <v>70</v>
      </c>
      <c r="C25" s="11">
        <f>Envelope_Size</f>
        <v>90000</v>
      </c>
      <c r="D25" s="13">
        <f t="shared" si="3"/>
        <v>2200</v>
      </c>
      <c r="E25" s="21">
        <f t="shared" si="0"/>
        <v>1230.4378332341682</v>
      </c>
      <c r="F25" s="25" t="s">
        <v>28</v>
      </c>
      <c r="G25">
        <v>7.6469999999999996E-2</v>
      </c>
      <c r="H25">
        <v>288</v>
      </c>
      <c r="I25">
        <v>2116.1999999999998</v>
      </c>
      <c r="J25" s="8">
        <f t="shared" si="1"/>
        <v>1959.7799999999997</v>
      </c>
      <c r="K25" s="2">
        <f t="shared" si="4"/>
        <v>366.33333333333331</v>
      </c>
      <c r="L25">
        <f t="shared" si="4"/>
        <v>294.11111111111109</v>
      </c>
    </row>
    <row r="26" spans="1:12" x14ac:dyDescent="0.2">
      <c r="A26" s="15">
        <f>Envelope_Temp</f>
        <v>200</v>
      </c>
      <c r="B26" s="17">
        <f>Ambient_Temp</f>
        <v>70</v>
      </c>
      <c r="C26" s="11">
        <f>Envelope_Size</f>
        <v>90000</v>
      </c>
      <c r="D26" s="13">
        <f t="shared" si="3"/>
        <v>2300</v>
      </c>
      <c r="E26" s="21">
        <f t="shared" si="0"/>
        <v>1225.9738561580195</v>
      </c>
      <c r="F26" s="25" t="s">
        <v>28</v>
      </c>
      <c r="G26">
        <v>7.6469999999999996E-2</v>
      </c>
      <c r="H26">
        <v>288</v>
      </c>
      <c r="I26">
        <v>2116.1999999999998</v>
      </c>
      <c r="J26" s="8">
        <f t="shared" si="1"/>
        <v>1952.6699999999998</v>
      </c>
      <c r="K26" s="2">
        <f t="shared" si="4"/>
        <v>366.33333333333331</v>
      </c>
      <c r="L26">
        <f t="shared" si="4"/>
        <v>294.11111111111109</v>
      </c>
    </row>
    <row r="27" spans="1:12" x14ac:dyDescent="0.2">
      <c r="A27" s="15">
        <f>Envelope_Temp</f>
        <v>200</v>
      </c>
      <c r="B27" s="17">
        <f>Ambient_Temp</f>
        <v>70</v>
      </c>
      <c r="C27" s="11">
        <f>Envelope_Size</f>
        <v>90000</v>
      </c>
      <c r="D27" s="13">
        <f t="shared" si="3"/>
        <v>2400</v>
      </c>
      <c r="E27" s="21">
        <f t="shared" si="0"/>
        <v>1221.5098790818708</v>
      </c>
      <c r="F27" s="25" t="s">
        <v>28</v>
      </c>
      <c r="G27">
        <v>7.6469999999999996E-2</v>
      </c>
      <c r="H27">
        <v>288</v>
      </c>
      <c r="I27">
        <v>2116.1999999999998</v>
      </c>
      <c r="J27" s="8">
        <f t="shared" si="1"/>
        <v>1945.56</v>
      </c>
      <c r="K27" s="2">
        <f t="shared" si="4"/>
        <v>366.33333333333331</v>
      </c>
      <c r="L27">
        <f t="shared" si="4"/>
        <v>294.11111111111109</v>
      </c>
    </row>
    <row r="28" spans="1:12" x14ac:dyDescent="0.2">
      <c r="A28" s="15">
        <f>Envelope_Temp</f>
        <v>200</v>
      </c>
      <c r="B28" s="17">
        <f>Ambient_Temp</f>
        <v>70</v>
      </c>
      <c r="C28" s="11">
        <f>Envelope_Size</f>
        <v>90000</v>
      </c>
      <c r="D28" s="13">
        <f t="shared" si="3"/>
        <v>2500</v>
      </c>
      <c r="E28" s="21">
        <f t="shared" si="0"/>
        <v>1217.0459020057219</v>
      </c>
      <c r="F28" s="25" t="s">
        <v>28</v>
      </c>
      <c r="G28">
        <v>7.6469999999999996E-2</v>
      </c>
      <c r="H28">
        <v>288</v>
      </c>
      <c r="I28">
        <v>2116.1999999999998</v>
      </c>
      <c r="J28" s="8">
        <f t="shared" si="1"/>
        <v>1938.4499999999998</v>
      </c>
      <c r="K28" s="2">
        <f t="shared" si="4"/>
        <v>366.33333333333331</v>
      </c>
      <c r="L28">
        <f t="shared" si="4"/>
        <v>294.11111111111109</v>
      </c>
    </row>
    <row r="29" spans="1:12" x14ac:dyDescent="0.2">
      <c r="A29" s="15">
        <f>Envelope_Temp</f>
        <v>200</v>
      </c>
      <c r="B29" s="17">
        <f>Ambient_Temp</f>
        <v>70</v>
      </c>
      <c r="C29" s="11">
        <f>Envelope_Size</f>
        <v>90000</v>
      </c>
      <c r="D29" s="13">
        <f t="shared" si="3"/>
        <v>2600</v>
      </c>
      <c r="E29" s="21">
        <f t="shared" si="0"/>
        <v>1212.5819249295732</v>
      </c>
      <c r="F29" s="25" t="s">
        <v>28</v>
      </c>
      <c r="G29">
        <v>7.6469999999999996E-2</v>
      </c>
      <c r="H29">
        <v>288</v>
      </c>
      <c r="I29">
        <v>2116.1999999999998</v>
      </c>
      <c r="J29" s="8">
        <f t="shared" si="1"/>
        <v>1931.34</v>
      </c>
      <c r="K29" s="2">
        <f t="shared" si="4"/>
        <v>366.33333333333331</v>
      </c>
      <c r="L29">
        <f t="shared" si="4"/>
        <v>294.11111111111109</v>
      </c>
    </row>
    <row r="30" spans="1:12" x14ac:dyDescent="0.2">
      <c r="A30" s="15">
        <f>Envelope_Temp</f>
        <v>200</v>
      </c>
      <c r="B30" s="17">
        <f>Ambient_Temp</f>
        <v>70</v>
      </c>
      <c r="C30" s="11">
        <f>Envelope_Size</f>
        <v>90000</v>
      </c>
      <c r="D30" s="13">
        <f t="shared" si="3"/>
        <v>2700</v>
      </c>
      <c r="E30" s="21">
        <f t="shared" si="0"/>
        <v>1208.1179478534243</v>
      </c>
      <c r="F30" s="25" t="s">
        <v>28</v>
      </c>
      <c r="G30">
        <v>7.6469999999999996E-2</v>
      </c>
      <c r="H30">
        <v>288</v>
      </c>
      <c r="I30">
        <v>2116.1999999999998</v>
      </c>
      <c r="J30" s="8">
        <f t="shared" si="1"/>
        <v>1924.2299999999998</v>
      </c>
      <c r="K30" s="2">
        <f t="shared" si="4"/>
        <v>366.33333333333331</v>
      </c>
      <c r="L30">
        <f t="shared" si="4"/>
        <v>294.11111111111109</v>
      </c>
    </row>
    <row r="31" spans="1:12" x14ac:dyDescent="0.2">
      <c r="A31" s="15">
        <f>Envelope_Temp</f>
        <v>200</v>
      </c>
      <c r="B31" s="17">
        <f>Ambient_Temp</f>
        <v>70</v>
      </c>
      <c r="C31" s="11">
        <f>Envelope_Size</f>
        <v>90000</v>
      </c>
      <c r="D31" s="13">
        <f t="shared" si="3"/>
        <v>2800</v>
      </c>
      <c r="E31" s="21">
        <f t="shared" si="0"/>
        <v>1203.6539707772754</v>
      </c>
      <c r="F31" s="25" t="s">
        <v>28</v>
      </c>
      <c r="G31">
        <v>7.6469999999999996E-2</v>
      </c>
      <c r="H31">
        <v>288</v>
      </c>
      <c r="I31">
        <v>2116.1999999999998</v>
      </c>
      <c r="J31" s="8">
        <f t="shared" si="1"/>
        <v>1917.12</v>
      </c>
      <c r="K31" s="2">
        <f t="shared" si="4"/>
        <v>366.33333333333331</v>
      </c>
      <c r="L31">
        <f t="shared" si="4"/>
        <v>294.11111111111109</v>
      </c>
    </row>
    <row r="32" spans="1:12" x14ac:dyDescent="0.2">
      <c r="A32" s="15">
        <f>Envelope_Temp</f>
        <v>200</v>
      </c>
      <c r="B32" s="17">
        <f>Ambient_Temp</f>
        <v>70</v>
      </c>
      <c r="C32" s="11">
        <f>Envelope_Size</f>
        <v>90000</v>
      </c>
      <c r="D32" s="13">
        <f t="shared" si="3"/>
        <v>2900</v>
      </c>
      <c r="E32" s="21">
        <f t="shared" si="0"/>
        <v>1199.1899937011267</v>
      </c>
      <c r="F32" s="25" t="s">
        <v>28</v>
      </c>
      <c r="G32">
        <v>7.6469999999999996E-2</v>
      </c>
      <c r="H32">
        <v>288</v>
      </c>
      <c r="I32">
        <v>2116.1999999999998</v>
      </c>
      <c r="J32" s="8">
        <f t="shared" si="1"/>
        <v>1910.0099999999998</v>
      </c>
      <c r="K32" s="2">
        <f t="shared" si="4"/>
        <v>366.33333333333331</v>
      </c>
      <c r="L32">
        <f t="shared" si="4"/>
        <v>294.11111111111109</v>
      </c>
    </row>
    <row r="33" spans="1:12" x14ac:dyDescent="0.2">
      <c r="A33" s="15">
        <f>Envelope_Temp</f>
        <v>200</v>
      </c>
      <c r="B33" s="17">
        <f>Ambient_Temp</f>
        <v>70</v>
      </c>
      <c r="C33" s="11">
        <f>Envelope_Size</f>
        <v>90000</v>
      </c>
      <c r="D33" s="13">
        <f t="shared" si="3"/>
        <v>3000</v>
      </c>
      <c r="E33" s="21">
        <f t="shared" si="0"/>
        <v>1194.7260166249778</v>
      </c>
      <c r="F33" s="25" t="s">
        <v>28</v>
      </c>
      <c r="G33">
        <v>7.6469999999999996E-2</v>
      </c>
      <c r="H33">
        <v>288</v>
      </c>
      <c r="I33">
        <v>2116.1999999999998</v>
      </c>
      <c r="J33" s="8">
        <f t="shared" si="1"/>
        <v>1902.8999999999999</v>
      </c>
      <c r="K33" s="2">
        <f t="shared" si="4"/>
        <v>366.33333333333331</v>
      </c>
      <c r="L33">
        <f t="shared" si="4"/>
        <v>294.11111111111109</v>
      </c>
    </row>
    <row r="34" spans="1:12" x14ac:dyDescent="0.2">
      <c r="A34" s="15">
        <f>Envelope_Temp</f>
        <v>200</v>
      </c>
      <c r="B34" s="17">
        <f>Ambient_Temp</f>
        <v>70</v>
      </c>
      <c r="C34" s="11">
        <f>Envelope_Size</f>
        <v>90000</v>
      </c>
      <c r="D34" s="13">
        <f t="shared" si="3"/>
        <v>3100</v>
      </c>
      <c r="E34" s="21">
        <f t="shared" si="0"/>
        <v>1190.2620395488289</v>
      </c>
      <c r="F34" s="25" t="s">
        <v>28</v>
      </c>
      <c r="G34">
        <v>7.6469999999999996E-2</v>
      </c>
      <c r="H34">
        <v>288</v>
      </c>
      <c r="I34">
        <v>2116.1999999999998</v>
      </c>
      <c r="J34" s="8">
        <f t="shared" si="1"/>
        <v>1895.7899999999997</v>
      </c>
      <c r="K34" s="2">
        <f t="shared" si="4"/>
        <v>366.33333333333331</v>
      </c>
      <c r="L34">
        <f t="shared" si="4"/>
        <v>294.11111111111109</v>
      </c>
    </row>
    <row r="35" spans="1:12" x14ac:dyDescent="0.2">
      <c r="A35" s="15">
        <f>Envelope_Temp</f>
        <v>200</v>
      </c>
      <c r="B35" s="17">
        <f>Ambient_Temp</f>
        <v>70</v>
      </c>
      <c r="C35" s="11">
        <f>Envelope_Size</f>
        <v>90000</v>
      </c>
      <c r="D35" s="13">
        <f t="shared" si="3"/>
        <v>3200</v>
      </c>
      <c r="E35" s="21">
        <f t="shared" si="0"/>
        <v>1185.7980624726802</v>
      </c>
      <c r="F35" s="25" t="s">
        <v>28</v>
      </c>
      <c r="G35">
        <v>7.6469999999999996E-2</v>
      </c>
      <c r="H35">
        <v>288</v>
      </c>
      <c r="I35">
        <v>2116.1999999999998</v>
      </c>
      <c r="J35" s="8">
        <f t="shared" si="1"/>
        <v>1888.6799999999998</v>
      </c>
      <c r="K35" s="2">
        <f t="shared" si="4"/>
        <v>366.33333333333331</v>
      </c>
      <c r="L35">
        <f t="shared" si="4"/>
        <v>294.11111111111109</v>
      </c>
    </row>
    <row r="36" spans="1:12" x14ac:dyDescent="0.2">
      <c r="A36" s="15">
        <f>Envelope_Temp</f>
        <v>200</v>
      </c>
      <c r="B36" s="17">
        <f>Ambient_Temp</f>
        <v>70</v>
      </c>
      <c r="C36" s="11">
        <f>Envelope_Size</f>
        <v>90000</v>
      </c>
      <c r="D36" s="13">
        <f t="shared" si="3"/>
        <v>3300</v>
      </c>
      <c r="E36" s="21">
        <f t="shared" si="0"/>
        <v>1181.3340853965312</v>
      </c>
      <c r="F36" s="25" t="s">
        <v>28</v>
      </c>
      <c r="G36">
        <v>7.6469999999999996E-2</v>
      </c>
      <c r="H36">
        <v>288</v>
      </c>
      <c r="I36">
        <v>2116.1999999999998</v>
      </c>
      <c r="J36" s="8">
        <f t="shared" si="1"/>
        <v>1881.5699999999997</v>
      </c>
      <c r="K36" s="2">
        <f t="shared" si="4"/>
        <v>366.33333333333331</v>
      </c>
      <c r="L36">
        <f t="shared" si="4"/>
        <v>294.11111111111109</v>
      </c>
    </row>
    <row r="37" spans="1:12" x14ac:dyDescent="0.2">
      <c r="A37" s="15">
        <f>Envelope_Temp</f>
        <v>200</v>
      </c>
      <c r="B37" s="17">
        <f>Ambient_Temp</f>
        <v>70</v>
      </c>
      <c r="C37" s="11">
        <f>Envelope_Size</f>
        <v>90000</v>
      </c>
      <c r="D37" s="13">
        <f t="shared" si="3"/>
        <v>3400</v>
      </c>
      <c r="E37" s="21">
        <f t="shared" si="0"/>
        <v>1176.8701083203825</v>
      </c>
      <c r="F37" s="25" t="s">
        <v>28</v>
      </c>
      <c r="G37">
        <v>7.6469999999999996E-2</v>
      </c>
      <c r="H37">
        <v>288</v>
      </c>
      <c r="I37">
        <v>2116.1999999999998</v>
      </c>
      <c r="J37" s="8">
        <f t="shared" si="1"/>
        <v>1874.4599999999998</v>
      </c>
      <c r="K37" s="2">
        <f t="shared" si="4"/>
        <v>366.33333333333331</v>
      </c>
      <c r="L37">
        <f t="shared" si="4"/>
        <v>294.11111111111109</v>
      </c>
    </row>
    <row r="38" spans="1:12" x14ac:dyDescent="0.2">
      <c r="A38" s="15">
        <f>Envelope_Temp</f>
        <v>200</v>
      </c>
      <c r="B38" s="17">
        <f>Ambient_Temp</f>
        <v>70</v>
      </c>
      <c r="C38" s="11">
        <f>Envelope_Size</f>
        <v>90000</v>
      </c>
      <c r="D38" s="13">
        <f t="shared" si="3"/>
        <v>3500</v>
      </c>
      <c r="E38" s="21">
        <f t="shared" si="0"/>
        <v>1172.4061312442338</v>
      </c>
      <c r="F38" s="25" t="s">
        <v>28</v>
      </c>
      <c r="G38">
        <v>7.6469999999999996E-2</v>
      </c>
      <c r="H38">
        <v>288</v>
      </c>
      <c r="I38">
        <v>2116.1999999999998</v>
      </c>
      <c r="J38" s="8">
        <f t="shared" si="1"/>
        <v>1867.35</v>
      </c>
      <c r="K38" s="2">
        <f t="shared" si="4"/>
        <v>366.33333333333331</v>
      </c>
      <c r="L38">
        <f t="shared" si="4"/>
        <v>294.11111111111109</v>
      </c>
    </row>
    <row r="39" spans="1:12" x14ac:dyDescent="0.2">
      <c r="A39" s="15">
        <f>Envelope_Temp</f>
        <v>200</v>
      </c>
      <c r="B39" s="17">
        <f>Ambient_Temp</f>
        <v>70</v>
      </c>
      <c r="C39" s="11">
        <f>Envelope_Size</f>
        <v>90000</v>
      </c>
      <c r="D39" s="13">
        <f t="shared" si="3"/>
        <v>3600</v>
      </c>
      <c r="E39" s="21">
        <f t="shared" si="0"/>
        <v>1167.9421541680849</v>
      </c>
      <c r="F39" s="25" t="s">
        <v>28</v>
      </c>
      <c r="G39">
        <v>7.6469999999999996E-2</v>
      </c>
      <c r="H39">
        <v>288</v>
      </c>
      <c r="I39">
        <v>2116.1999999999998</v>
      </c>
      <c r="J39" s="8">
        <f t="shared" si="1"/>
        <v>1860.2399999999998</v>
      </c>
      <c r="K39" s="2">
        <f t="shared" si="4"/>
        <v>366.33333333333331</v>
      </c>
      <c r="L39">
        <f t="shared" si="4"/>
        <v>294.11111111111109</v>
      </c>
    </row>
    <row r="40" spans="1:12" x14ac:dyDescent="0.2">
      <c r="A40" s="15">
        <f>Envelope_Temp</f>
        <v>200</v>
      </c>
      <c r="B40" s="17">
        <f>Ambient_Temp</f>
        <v>70</v>
      </c>
      <c r="C40" s="11">
        <f>Envelope_Size</f>
        <v>90000</v>
      </c>
      <c r="D40" s="13">
        <f t="shared" si="3"/>
        <v>3700</v>
      </c>
      <c r="E40" s="21">
        <f t="shared" si="0"/>
        <v>1163.478177091936</v>
      </c>
      <c r="F40" s="25" t="s">
        <v>28</v>
      </c>
      <c r="G40">
        <v>7.6469999999999996E-2</v>
      </c>
      <c r="H40">
        <v>288</v>
      </c>
      <c r="I40">
        <v>2116.1999999999998</v>
      </c>
      <c r="J40" s="8">
        <f t="shared" si="1"/>
        <v>1853.1299999999999</v>
      </c>
      <c r="K40" s="2">
        <f t="shared" si="4"/>
        <v>366.33333333333331</v>
      </c>
      <c r="L40">
        <f t="shared" si="4"/>
        <v>294.11111111111109</v>
      </c>
    </row>
    <row r="41" spans="1:12" x14ac:dyDescent="0.2">
      <c r="A41" s="15">
        <f>Envelope_Temp</f>
        <v>200</v>
      </c>
      <c r="B41" s="17">
        <f>Ambient_Temp</f>
        <v>70</v>
      </c>
      <c r="C41" s="11">
        <f>Envelope_Size</f>
        <v>90000</v>
      </c>
      <c r="D41" s="13">
        <f t="shared" si="3"/>
        <v>3800</v>
      </c>
      <c r="E41" s="21">
        <f t="shared" si="0"/>
        <v>1159.0142000157873</v>
      </c>
      <c r="F41" s="25" t="s">
        <v>28</v>
      </c>
      <c r="G41">
        <v>7.6469999999999996E-2</v>
      </c>
      <c r="H41">
        <v>288</v>
      </c>
      <c r="I41">
        <v>2116.1999999999998</v>
      </c>
      <c r="J41" s="8">
        <f t="shared" si="1"/>
        <v>1846.0199999999998</v>
      </c>
      <c r="K41" s="2">
        <f t="shared" si="4"/>
        <v>366.33333333333331</v>
      </c>
      <c r="L41">
        <f t="shared" si="4"/>
        <v>294.11111111111109</v>
      </c>
    </row>
    <row r="42" spans="1:12" x14ac:dyDescent="0.2">
      <c r="A42" s="15">
        <f>Envelope_Temp</f>
        <v>200</v>
      </c>
      <c r="B42" s="17">
        <f>Ambient_Temp</f>
        <v>70</v>
      </c>
      <c r="C42" s="11">
        <f>Envelope_Size</f>
        <v>90000</v>
      </c>
      <c r="D42" s="13">
        <f t="shared" si="3"/>
        <v>3900</v>
      </c>
      <c r="E42" s="21">
        <f t="shared" si="0"/>
        <v>1154.5502229396384</v>
      </c>
      <c r="F42" s="25" t="s">
        <v>28</v>
      </c>
      <c r="G42">
        <v>7.6469999999999996E-2</v>
      </c>
      <c r="H42">
        <v>288</v>
      </c>
      <c r="I42">
        <v>2116.1999999999998</v>
      </c>
      <c r="J42" s="8">
        <f t="shared" si="1"/>
        <v>1838.9099999999999</v>
      </c>
      <c r="K42" s="2">
        <f t="shared" si="4"/>
        <v>366.33333333333331</v>
      </c>
      <c r="L42">
        <f t="shared" si="4"/>
        <v>294.11111111111109</v>
      </c>
    </row>
    <row r="43" spans="1:12" x14ac:dyDescent="0.2">
      <c r="A43" s="15">
        <f>Envelope_Temp</f>
        <v>200</v>
      </c>
      <c r="B43" s="17">
        <f>Ambient_Temp</f>
        <v>70</v>
      </c>
      <c r="C43" s="11">
        <f>Envelope_Size</f>
        <v>90000</v>
      </c>
      <c r="D43" s="13">
        <f t="shared" si="3"/>
        <v>4000</v>
      </c>
      <c r="E43" s="21">
        <f t="shared" si="0"/>
        <v>1150.0862458634897</v>
      </c>
      <c r="F43" s="25" t="s">
        <v>28</v>
      </c>
      <c r="G43">
        <v>7.6469999999999996E-2</v>
      </c>
      <c r="H43">
        <v>288</v>
      </c>
      <c r="I43">
        <v>2116.1999999999998</v>
      </c>
      <c r="J43" s="8">
        <f t="shared" si="1"/>
        <v>1831.7999999999997</v>
      </c>
      <c r="K43" s="2">
        <f t="shared" si="4"/>
        <v>366.33333333333331</v>
      </c>
      <c r="L43">
        <f t="shared" si="4"/>
        <v>294.11111111111109</v>
      </c>
    </row>
    <row r="44" spans="1:12" x14ac:dyDescent="0.2">
      <c r="A44" s="15">
        <f>Envelope_Temp</f>
        <v>200</v>
      </c>
      <c r="B44" s="17">
        <f>Ambient_Temp</f>
        <v>70</v>
      </c>
      <c r="C44" s="11">
        <f>Envelope_Size</f>
        <v>90000</v>
      </c>
      <c r="D44" s="13">
        <f t="shared" si="3"/>
        <v>4100</v>
      </c>
      <c r="E44" s="21">
        <f t="shared" si="0"/>
        <v>1145.6222687873408</v>
      </c>
      <c r="F44" s="25" t="s">
        <v>28</v>
      </c>
      <c r="G44">
        <v>7.6469999999999996E-2</v>
      </c>
      <c r="H44">
        <v>288</v>
      </c>
      <c r="I44">
        <v>2116.1999999999998</v>
      </c>
      <c r="J44" s="8">
        <f t="shared" si="1"/>
        <v>1824.6899999999998</v>
      </c>
      <c r="K44" s="2">
        <f t="shared" si="4"/>
        <v>366.33333333333331</v>
      </c>
      <c r="L44">
        <f t="shared" si="4"/>
        <v>294.11111111111109</v>
      </c>
    </row>
    <row r="45" spans="1:12" x14ac:dyDescent="0.2">
      <c r="A45" s="15">
        <f>Envelope_Temp</f>
        <v>200</v>
      </c>
      <c r="B45" s="17">
        <f>Ambient_Temp</f>
        <v>70</v>
      </c>
      <c r="C45" s="11">
        <f>Envelope_Size</f>
        <v>90000</v>
      </c>
      <c r="D45" s="13">
        <f t="shared" si="3"/>
        <v>4200</v>
      </c>
      <c r="E45" s="21">
        <f t="shared" si="0"/>
        <v>1141.1582917111921</v>
      </c>
      <c r="F45" s="25" t="s">
        <v>28</v>
      </c>
      <c r="G45">
        <v>7.6469999999999996E-2</v>
      </c>
      <c r="H45">
        <v>288</v>
      </c>
      <c r="I45">
        <v>2116.1999999999998</v>
      </c>
      <c r="J45" s="8">
        <f t="shared" si="1"/>
        <v>1817.58</v>
      </c>
      <c r="K45" s="2">
        <f t="shared" si="4"/>
        <v>366.33333333333331</v>
      </c>
      <c r="L45">
        <f t="shared" si="4"/>
        <v>294.11111111111109</v>
      </c>
    </row>
    <row r="46" spans="1:12" x14ac:dyDescent="0.2">
      <c r="A46" s="15">
        <f>Envelope_Temp</f>
        <v>200</v>
      </c>
      <c r="B46" s="17">
        <f>Ambient_Temp</f>
        <v>70</v>
      </c>
      <c r="C46" s="11">
        <f>Envelope_Size</f>
        <v>90000</v>
      </c>
      <c r="D46" s="13">
        <f t="shared" si="3"/>
        <v>4300</v>
      </c>
      <c r="E46" s="21">
        <f t="shared" si="0"/>
        <v>1136.6943146350432</v>
      </c>
      <c r="F46" s="25" t="s">
        <v>28</v>
      </c>
      <c r="G46">
        <v>7.6469999999999996E-2</v>
      </c>
      <c r="H46">
        <v>288</v>
      </c>
      <c r="I46">
        <v>2116.1999999999998</v>
      </c>
      <c r="J46" s="8">
        <f t="shared" si="1"/>
        <v>1810.4699999999998</v>
      </c>
      <c r="K46" s="2">
        <f t="shared" si="4"/>
        <v>366.33333333333331</v>
      </c>
      <c r="L46">
        <f t="shared" si="4"/>
        <v>294.11111111111109</v>
      </c>
    </row>
    <row r="47" spans="1:12" x14ac:dyDescent="0.2">
      <c r="A47" s="15">
        <f>Envelope_Temp</f>
        <v>200</v>
      </c>
      <c r="B47" s="17">
        <f>Ambient_Temp</f>
        <v>70</v>
      </c>
      <c r="C47" s="11">
        <f>Envelope_Size</f>
        <v>90000</v>
      </c>
      <c r="D47" s="13">
        <f t="shared" si="3"/>
        <v>4400</v>
      </c>
      <c r="E47" s="21">
        <f t="shared" si="0"/>
        <v>1132.2303375588945</v>
      </c>
      <c r="F47" s="25" t="s">
        <v>28</v>
      </c>
      <c r="G47">
        <v>7.6469999999999996E-2</v>
      </c>
      <c r="H47">
        <v>288</v>
      </c>
      <c r="I47">
        <v>2116.1999999999998</v>
      </c>
      <c r="J47" s="8">
        <f t="shared" si="1"/>
        <v>1803.36</v>
      </c>
      <c r="K47" s="2">
        <f t="shared" si="4"/>
        <v>366.33333333333331</v>
      </c>
      <c r="L47">
        <f t="shared" si="4"/>
        <v>294.11111111111109</v>
      </c>
    </row>
    <row r="48" spans="1:12" x14ac:dyDescent="0.2">
      <c r="A48" s="15">
        <f>Envelope_Temp</f>
        <v>200</v>
      </c>
      <c r="B48" s="17">
        <f>Ambient_Temp</f>
        <v>70</v>
      </c>
      <c r="C48" s="11">
        <f>Envelope_Size</f>
        <v>90000</v>
      </c>
      <c r="D48" s="13">
        <f t="shared" si="3"/>
        <v>4500</v>
      </c>
      <c r="E48" s="21">
        <f t="shared" si="0"/>
        <v>1127.7663604827453</v>
      </c>
      <c r="F48" s="25" t="s">
        <v>28</v>
      </c>
      <c r="G48">
        <v>7.6469999999999996E-2</v>
      </c>
      <c r="H48">
        <v>288</v>
      </c>
      <c r="I48">
        <v>2116.1999999999998</v>
      </c>
      <c r="J48" s="8">
        <f t="shared" si="1"/>
        <v>1796.2499999999998</v>
      </c>
      <c r="K48" s="2">
        <f t="shared" si="4"/>
        <v>366.33333333333331</v>
      </c>
      <c r="L48">
        <f t="shared" si="4"/>
        <v>294.11111111111109</v>
      </c>
    </row>
    <row r="49" spans="1:12" x14ac:dyDescent="0.2">
      <c r="A49" s="15">
        <f>Envelope_Temp</f>
        <v>200</v>
      </c>
      <c r="B49" s="17">
        <f>Ambient_Temp</f>
        <v>70</v>
      </c>
      <c r="C49" s="11">
        <f>Envelope_Size</f>
        <v>90000</v>
      </c>
      <c r="D49" s="13">
        <f t="shared" si="3"/>
        <v>4600</v>
      </c>
      <c r="E49" s="21">
        <f t="shared" si="0"/>
        <v>1123.3023834065968</v>
      </c>
      <c r="F49" s="25" t="s">
        <v>28</v>
      </c>
      <c r="G49">
        <v>7.6469999999999996E-2</v>
      </c>
      <c r="H49">
        <v>288</v>
      </c>
      <c r="I49">
        <v>2116.1999999999998</v>
      </c>
      <c r="J49" s="8">
        <f t="shared" si="1"/>
        <v>1789.1399999999999</v>
      </c>
      <c r="K49" s="2">
        <f t="shared" si="4"/>
        <v>366.33333333333331</v>
      </c>
      <c r="L49">
        <f t="shared" si="4"/>
        <v>294.11111111111109</v>
      </c>
    </row>
    <row r="50" spans="1:12" x14ac:dyDescent="0.2">
      <c r="A50" s="15">
        <f>Envelope_Temp</f>
        <v>200</v>
      </c>
      <c r="B50" s="17">
        <f>Ambient_Temp</f>
        <v>70</v>
      </c>
      <c r="C50" s="11">
        <f>Envelope_Size</f>
        <v>90000</v>
      </c>
      <c r="D50" s="13">
        <f t="shared" si="3"/>
        <v>4700</v>
      </c>
      <c r="E50" s="21">
        <f t="shared" si="0"/>
        <v>1118.8384063304477</v>
      </c>
      <c r="F50" s="25" t="s">
        <v>28</v>
      </c>
      <c r="G50">
        <v>7.6469999999999996E-2</v>
      </c>
      <c r="H50">
        <v>288</v>
      </c>
      <c r="I50">
        <v>2116.1999999999998</v>
      </c>
      <c r="J50" s="8">
        <f t="shared" si="1"/>
        <v>1782.0299999999997</v>
      </c>
      <c r="K50" s="2">
        <f t="shared" si="4"/>
        <v>366.33333333333331</v>
      </c>
      <c r="L50">
        <f t="shared" si="4"/>
        <v>294.11111111111109</v>
      </c>
    </row>
    <row r="51" spans="1:12" x14ac:dyDescent="0.2">
      <c r="A51" s="15">
        <f>Envelope_Temp</f>
        <v>200</v>
      </c>
      <c r="B51" s="17">
        <f>Ambient_Temp</f>
        <v>70</v>
      </c>
      <c r="C51" s="11">
        <f>Envelope_Size</f>
        <v>90000</v>
      </c>
      <c r="D51" s="13">
        <f t="shared" si="3"/>
        <v>4800</v>
      </c>
      <c r="E51" s="21">
        <f t="shared" si="0"/>
        <v>1114.374429254299</v>
      </c>
      <c r="F51" s="25" t="s">
        <v>28</v>
      </c>
      <c r="G51">
        <v>7.6469999999999996E-2</v>
      </c>
      <c r="H51">
        <v>288</v>
      </c>
      <c r="I51">
        <v>2116.1999999999998</v>
      </c>
      <c r="J51" s="8">
        <f t="shared" si="1"/>
        <v>1774.9199999999998</v>
      </c>
      <c r="K51" s="2">
        <f t="shared" si="4"/>
        <v>366.33333333333331</v>
      </c>
      <c r="L51">
        <f t="shared" si="4"/>
        <v>294.11111111111109</v>
      </c>
    </row>
    <row r="52" spans="1:12" x14ac:dyDescent="0.2">
      <c r="A52" s="15">
        <f>Envelope_Temp</f>
        <v>200</v>
      </c>
      <c r="B52" s="17">
        <f>Ambient_Temp</f>
        <v>70</v>
      </c>
      <c r="C52" s="11">
        <f>Envelope_Size</f>
        <v>90000</v>
      </c>
      <c r="D52" s="13">
        <f t="shared" si="3"/>
        <v>4900</v>
      </c>
      <c r="E52" s="21">
        <f t="shared" si="0"/>
        <v>1109.9104521781503</v>
      </c>
      <c r="F52" s="25" t="s">
        <v>28</v>
      </c>
      <c r="G52">
        <v>7.6469999999999996E-2</v>
      </c>
      <c r="H52">
        <v>288</v>
      </c>
      <c r="I52">
        <v>2116.1999999999998</v>
      </c>
      <c r="J52" s="8">
        <f t="shared" si="1"/>
        <v>1767.81</v>
      </c>
      <c r="K52" s="2">
        <f t="shared" si="4"/>
        <v>366.33333333333331</v>
      </c>
      <c r="L52">
        <f t="shared" si="4"/>
        <v>294.11111111111109</v>
      </c>
    </row>
    <row r="53" spans="1:12" x14ac:dyDescent="0.2">
      <c r="A53" s="15">
        <f>Envelope_Temp</f>
        <v>200</v>
      </c>
      <c r="B53" s="17">
        <f>Ambient_Temp</f>
        <v>70</v>
      </c>
      <c r="C53" s="11">
        <f>Envelope_Size</f>
        <v>90000</v>
      </c>
      <c r="D53" s="13">
        <f t="shared" si="3"/>
        <v>5000</v>
      </c>
      <c r="E53" s="21">
        <f t="shared" si="0"/>
        <v>1105.4464751020014</v>
      </c>
      <c r="F53" s="25" t="s">
        <v>28</v>
      </c>
      <c r="G53">
        <v>7.6469999999999996E-2</v>
      </c>
      <c r="H53">
        <v>288</v>
      </c>
      <c r="I53">
        <v>2116.1999999999998</v>
      </c>
      <c r="J53" s="8">
        <f t="shared" si="1"/>
        <v>1760.6999999999998</v>
      </c>
      <c r="K53" s="2">
        <f t="shared" si="4"/>
        <v>366.33333333333331</v>
      </c>
      <c r="L53">
        <f t="shared" si="4"/>
        <v>294.11111111111109</v>
      </c>
    </row>
    <row r="54" spans="1:12" x14ac:dyDescent="0.2">
      <c r="A54" s="15">
        <f>Envelope_Temp</f>
        <v>200</v>
      </c>
      <c r="B54" s="17">
        <f>Ambient_Temp</f>
        <v>70</v>
      </c>
      <c r="C54" s="11">
        <f>Envelope_Size</f>
        <v>90000</v>
      </c>
      <c r="D54" s="13">
        <f t="shared" si="3"/>
        <v>5100</v>
      </c>
      <c r="E54" s="21">
        <f t="shared" si="0"/>
        <v>1100.9824980258527</v>
      </c>
      <c r="F54" s="25" t="s">
        <v>28</v>
      </c>
      <c r="G54">
        <v>7.6469999999999996E-2</v>
      </c>
      <c r="H54">
        <v>288</v>
      </c>
      <c r="I54">
        <v>2116.1999999999998</v>
      </c>
      <c r="J54" s="8">
        <f t="shared" si="1"/>
        <v>1753.59</v>
      </c>
      <c r="K54" s="2">
        <f t="shared" si="4"/>
        <v>366.33333333333331</v>
      </c>
      <c r="L54">
        <f t="shared" si="4"/>
        <v>294.11111111111109</v>
      </c>
    </row>
    <row r="55" spans="1:12" x14ac:dyDescent="0.2">
      <c r="A55" s="15">
        <f>Envelope_Temp</f>
        <v>200</v>
      </c>
      <c r="B55" s="17">
        <f>Ambient_Temp</f>
        <v>70</v>
      </c>
      <c r="C55" s="11">
        <f>Envelope_Size</f>
        <v>90000</v>
      </c>
      <c r="D55" s="13">
        <f t="shared" si="3"/>
        <v>5200</v>
      </c>
      <c r="E55" s="21">
        <f t="shared" si="0"/>
        <v>1096.5185209497038</v>
      </c>
      <c r="F55" s="25" t="s">
        <v>28</v>
      </c>
      <c r="G55">
        <v>7.6469999999999996E-2</v>
      </c>
      <c r="H55">
        <v>288</v>
      </c>
      <c r="I55">
        <v>2116.1999999999998</v>
      </c>
      <c r="J55" s="8">
        <f t="shared" si="1"/>
        <v>1746.4799999999998</v>
      </c>
      <c r="K55" s="2">
        <f t="shared" si="4"/>
        <v>366.33333333333331</v>
      </c>
      <c r="L55">
        <f t="shared" si="4"/>
        <v>294.11111111111109</v>
      </c>
    </row>
    <row r="56" spans="1:12" x14ac:dyDescent="0.2">
      <c r="A56" s="15">
        <f>Envelope_Temp</f>
        <v>200</v>
      </c>
      <c r="B56" s="17">
        <f>Ambient_Temp</f>
        <v>70</v>
      </c>
      <c r="C56" s="11">
        <f>Envelope_Size</f>
        <v>90000</v>
      </c>
      <c r="D56" s="13">
        <f t="shared" si="3"/>
        <v>5300</v>
      </c>
      <c r="E56" s="21">
        <f t="shared" si="0"/>
        <v>1092.0545438735551</v>
      </c>
      <c r="F56" s="25" t="s">
        <v>28</v>
      </c>
      <c r="G56">
        <v>7.6469999999999996E-2</v>
      </c>
      <c r="H56">
        <v>288</v>
      </c>
      <c r="I56">
        <v>2116.1999999999998</v>
      </c>
      <c r="J56" s="8">
        <f t="shared" si="1"/>
        <v>1739.37</v>
      </c>
      <c r="K56" s="2">
        <f t="shared" si="4"/>
        <v>366.33333333333331</v>
      </c>
      <c r="L56">
        <f t="shared" si="4"/>
        <v>294.11111111111109</v>
      </c>
    </row>
    <row r="57" spans="1:12" x14ac:dyDescent="0.2">
      <c r="A57" s="15">
        <f>Envelope_Temp</f>
        <v>200</v>
      </c>
      <c r="B57" s="17">
        <f>Ambient_Temp</f>
        <v>70</v>
      </c>
      <c r="C57" s="11">
        <f>Envelope_Size</f>
        <v>90000</v>
      </c>
      <c r="D57" s="13">
        <f t="shared" si="3"/>
        <v>5400</v>
      </c>
      <c r="E57" s="21">
        <f t="shared" si="0"/>
        <v>1087.5905667974062</v>
      </c>
      <c r="F57" s="25" t="s">
        <v>28</v>
      </c>
      <c r="G57">
        <v>7.6469999999999996E-2</v>
      </c>
      <c r="H57">
        <v>288</v>
      </c>
      <c r="I57">
        <v>2116.1999999999998</v>
      </c>
      <c r="J57" s="8">
        <f t="shared" si="1"/>
        <v>1732.2599999999998</v>
      </c>
      <c r="K57" s="2">
        <f t="shared" si="4"/>
        <v>366.33333333333331</v>
      </c>
      <c r="L57">
        <f t="shared" si="4"/>
        <v>294.11111111111109</v>
      </c>
    </row>
    <row r="58" spans="1:12" x14ac:dyDescent="0.2">
      <c r="A58" s="15">
        <f>Envelope_Temp</f>
        <v>200</v>
      </c>
      <c r="B58" s="17">
        <f>Ambient_Temp</f>
        <v>70</v>
      </c>
      <c r="C58" s="11">
        <f>Envelope_Size</f>
        <v>90000</v>
      </c>
      <c r="D58" s="13">
        <f t="shared" si="3"/>
        <v>5500</v>
      </c>
      <c r="E58" s="21">
        <f t="shared" si="0"/>
        <v>1083.1265897212575</v>
      </c>
      <c r="F58" s="25" t="s">
        <v>28</v>
      </c>
      <c r="G58">
        <v>7.6469999999999996E-2</v>
      </c>
      <c r="H58">
        <v>288</v>
      </c>
      <c r="I58">
        <v>2116.1999999999998</v>
      </c>
      <c r="J58" s="8">
        <f t="shared" si="1"/>
        <v>1725.1499999999999</v>
      </c>
      <c r="K58" s="2">
        <f t="shared" si="4"/>
        <v>366.33333333333331</v>
      </c>
      <c r="L58">
        <f t="shared" si="4"/>
        <v>294.11111111111109</v>
      </c>
    </row>
    <row r="59" spans="1:12" x14ac:dyDescent="0.2">
      <c r="A59" s="15">
        <f>Envelope_Temp</f>
        <v>200</v>
      </c>
      <c r="B59" s="17">
        <f>Ambient_Temp</f>
        <v>70</v>
      </c>
      <c r="C59" s="11">
        <f>Envelope_Size</f>
        <v>90000</v>
      </c>
      <c r="D59" s="13">
        <f t="shared" si="3"/>
        <v>5600</v>
      </c>
      <c r="E59" s="21">
        <f t="shared" si="0"/>
        <v>1078.6626126451085</v>
      </c>
      <c r="F59" s="25" t="s">
        <v>28</v>
      </c>
      <c r="G59">
        <v>7.6469999999999996E-2</v>
      </c>
      <c r="H59">
        <v>288</v>
      </c>
      <c r="I59">
        <v>2116.1999999999998</v>
      </c>
      <c r="J59" s="8">
        <f t="shared" si="1"/>
        <v>1718.04</v>
      </c>
      <c r="K59" s="2">
        <f t="shared" si="4"/>
        <v>366.33333333333331</v>
      </c>
      <c r="L59">
        <f t="shared" si="4"/>
        <v>294.11111111111109</v>
      </c>
    </row>
    <row r="60" spans="1:12" x14ac:dyDescent="0.2">
      <c r="A60" s="15">
        <f>Envelope_Temp</f>
        <v>200</v>
      </c>
      <c r="B60" s="17">
        <f>Ambient_Temp</f>
        <v>70</v>
      </c>
      <c r="C60" s="11">
        <f>Envelope_Size</f>
        <v>90000</v>
      </c>
      <c r="D60" s="13">
        <f t="shared" si="3"/>
        <v>5700</v>
      </c>
      <c r="E60" s="21">
        <f t="shared" si="0"/>
        <v>1074.1986355689596</v>
      </c>
      <c r="F60" s="25" t="s">
        <v>28</v>
      </c>
      <c r="G60">
        <v>7.6469999999999996E-2</v>
      </c>
      <c r="H60">
        <v>288</v>
      </c>
      <c r="I60">
        <v>2116.1999999999998</v>
      </c>
      <c r="J60" s="8">
        <f t="shared" si="1"/>
        <v>1710.9299999999998</v>
      </c>
      <c r="K60" s="2">
        <f t="shared" si="4"/>
        <v>366.33333333333331</v>
      </c>
      <c r="L60">
        <f t="shared" si="4"/>
        <v>294.11111111111109</v>
      </c>
    </row>
    <row r="61" spans="1:12" x14ac:dyDescent="0.2">
      <c r="A61" s="15">
        <f>Envelope_Temp</f>
        <v>200</v>
      </c>
      <c r="B61" s="17">
        <f>Ambient_Temp</f>
        <v>70</v>
      </c>
      <c r="C61" s="11">
        <f>Envelope_Size</f>
        <v>90000</v>
      </c>
      <c r="D61" s="13">
        <f t="shared" si="3"/>
        <v>5800</v>
      </c>
      <c r="E61" s="21">
        <f t="shared" si="0"/>
        <v>1069.7346584928107</v>
      </c>
      <c r="F61" s="25" t="s">
        <v>28</v>
      </c>
      <c r="G61">
        <v>7.6469999999999996E-2</v>
      </c>
      <c r="H61">
        <v>288</v>
      </c>
      <c r="I61">
        <v>2116.1999999999998</v>
      </c>
      <c r="J61" s="8">
        <f t="shared" si="1"/>
        <v>1703.8199999999997</v>
      </c>
      <c r="K61" s="2">
        <f t="shared" si="4"/>
        <v>366.33333333333331</v>
      </c>
      <c r="L61">
        <f t="shared" si="4"/>
        <v>294.11111111111109</v>
      </c>
    </row>
    <row r="62" spans="1:12" x14ac:dyDescent="0.2">
      <c r="A62" s="15">
        <f>Envelope_Temp</f>
        <v>200</v>
      </c>
      <c r="B62" s="17">
        <f>Ambient_Temp</f>
        <v>70</v>
      </c>
      <c r="C62" s="11">
        <f>Envelope_Size</f>
        <v>90000</v>
      </c>
      <c r="D62" s="13">
        <f t="shared" si="3"/>
        <v>5900</v>
      </c>
      <c r="E62" s="21">
        <f t="shared" si="0"/>
        <v>1065.270681416662</v>
      </c>
      <c r="F62" s="25" t="s">
        <v>28</v>
      </c>
      <c r="G62">
        <v>7.6469999999999996E-2</v>
      </c>
      <c r="H62">
        <v>288</v>
      </c>
      <c r="I62">
        <v>2116.1999999999998</v>
      </c>
      <c r="J62" s="8">
        <f t="shared" si="1"/>
        <v>1696.7099999999998</v>
      </c>
      <c r="K62" s="2">
        <f t="shared" si="4"/>
        <v>366.33333333333331</v>
      </c>
      <c r="L62">
        <f t="shared" si="4"/>
        <v>294.11111111111109</v>
      </c>
    </row>
    <row r="63" spans="1:12" x14ac:dyDescent="0.2">
      <c r="A63" s="15">
        <f>Envelope_Temp</f>
        <v>200</v>
      </c>
      <c r="B63" s="17">
        <f>Ambient_Temp</f>
        <v>70</v>
      </c>
      <c r="C63" s="11">
        <f>Envelope_Size</f>
        <v>90000</v>
      </c>
      <c r="D63" s="13">
        <f t="shared" si="3"/>
        <v>6000</v>
      </c>
      <c r="E63" s="21">
        <f t="shared" si="0"/>
        <v>1060.8067043405131</v>
      </c>
      <c r="F63" s="25" t="s">
        <v>28</v>
      </c>
      <c r="G63">
        <v>7.6469999999999996E-2</v>
      </c>
      <c r="H63">
        <v>288</v>
      </c>
      <c r="I63">
        <v>2116.1999999999998</v>
      </c>
      <c r="J63" s="8">
        <f t="shared" si="1"/>
        <v>1689.6</v>
      </c>
      <c r="K63" s="2">
        <f t="shared" si="4"/>
        <v>366.33333333333331</v>
      </c>
      <c r="L63">
        <f t="shared" si="4"/>
        <v>294.11111111111109</v>
      </c>
    </row>
    <row r="64" spans="1:12" x14ac:dyDescent="0.2">
      <c r="A64" s="15">
        <f>Envelope_Temp</f>
        <v>200</v>
      </c>
      <c r="B64" s="17">
        <f>Ambient_Temp</f>
        <v>70</v>
      </c>
      <c r="C64" s="11">
        <f>Envelope_Size</f>
        <v>90000</v>
      </c>
      <c r="D64" s="13">
        <f t="shared" si="3"/>
        <v>6100</v>
      </c>
      <c r="E64" s="21">
        <f t="shared" si="0"/>
        <v>1056.3427272643644</v>
      </c>
      <c r="F64" s="25" t="s">
        <v>28</v>
      </c>
      <c r="G64">
        <v>7.6469999999999996E-2</v>
      </c>
      <c r="H64">
        <v>288</v>
      </c>
      <c r="I64">
        <v>2116.1999999999998</v>
      </c>
      <c r="J64" s="8">
        <f t="shared" si="1"/>
        <v>1682.4899999999998</v>
      </c>
      <c r="K64" s="2">
        <f t="shared" si="4"/>
        <v>366.33333333333331</v>
      </c>
      <c r="L64">
        <f t="shared" si="4"/>
        <v>294.11111111111109</v>
      </c>
    </row>
    <row r="65" spans="1:12" x14ac:dyDescent="0.2">
      <c r="A65" s="15">
        <f>Envelope_Temp</f>
        <v>200</v>
      </c>
      <c r="B65" s="17">
        <f>Ambient_Temp</f>
        <v>70</v>
      </c>
      <c r="C65" s="11">
        <f>Envelope_Size</f>
        <v>90000</v>
      </c>
      <c r="D65" s="13">
        <f t="shared" si="3"/>
        <v>6200</v>
      </c>
      <c r="E65" s="21">
        <f t="shared" si="0"/>
        <v>1051.8787501882155</v>
      </c>
      <c r="F65" s="25" t="s">
        <v>28</v>
      </c>
      <c r="G65">
        <v>7.6469999999999996E-2</v>
      </c>
      <c r="H65">
        <v>288</v>
      </c>
      <c r="I65">
        <v>2116.1999999999998</v>
      </c>
      <c r="J65" s="8">
        <f t="shared" si="1"/>
        <v>1675.3799999999999</v>
      </c>
      <c r="K65" s="2">
        <f t="shared" si="4"/>
        <v>366.33333333333331</v>
      </c>
      <c r="L65">
        <f t="shared" si="4"/>
        <v>294.11111111111109</v>
      </c>
    </row>
    <row r="66" spans="1:12" x14ac:dyDescent="0.2">
      <c r="A66" s="15">
        <f>Envelope_Temp</f>
        <v>200</v>
      </c>
      <c r="B66" s="17">
        <f>Ambient_Temp</f>
        <v>70</v>
      </c>
      <c r="C66" s="11">
        <f>Envelope_Size</f>
        <v>90000</v>
      </c>
      <c r="D66" s="13">
        <f t="shared" si="3"/>
        <v>6300</v>
      </c>
      <c r="E66" s="21">
        <f t="shared" si="0"/>
        <v>1047.4147731120668</v>
      </c>
      <c r="F66" s="25" t="s">
        <v>28</v>
      </c>
      <c r="G66">
        <v>7.6469999999999996E-2</v>
      </c>
      <c r="H66">
        <v>288</v>
      </c>
      <c r="I66">
        <v>2116.1999999999998</v>
      </c>
      <c r="J66" s="8">
        <f t="shared" si="1"/>
        <v>1668.27</v>
      </c>
      <c r="K66" s="2">
        <f t="shared" si="4"/>
        <v>366.33333333333331</v>
      </c>
      <c r="L66">
        <f t="shared" si="4"/>
        <v>294.11111111111109</v>
      </c>
    </row>
    <row r="67" spans="1:12" x14ac:dyDescent="0.2">
      <c r="A67" s="15">
        <f>Envelope_Temp</f>
        <v>200</v>
      </c>
      <c r="B67" s="17">
        <f>Ambient_Temp</f>
        <v>70</v>
      </c>
      <c r="C67" s="11">
        <f>Envelope_Size</f>
        <v>90000</v>
      </c>
      <c r="D67" s="13">
        <f t="shared" si="3"/>
        <v>6400</v>
      </c>
      <c r="E67" s="21">
        <f t="shared" ref="E67:E130" si="5">(G67*H67/I67)*C67*J67*((1/L67)-(1/K67))</f>
        <v>1042.9507960359178</v>
      </c>
      <c r="F67" s="25" t="s">
        <v>28</v>
      </c>
      <c r="G67">
        <v>7.6469999999999996E-2</v>
      </c>
      <c r="H67">
        <v>288</v>
      </c>
      <c r="I67">
        <v>2116.1999999999998</v>
      </c>
      <c r="J67" s="8">
        <f t="shared" si="1"/>
        <v>1661.1599999999999</v>
      </c>
      <c r="K67" s="2">
        <f t="shared" si="4"/>
        <v>366.33333333333331</v>
      </c>
      <c r="L67">
        <f t="shared" si="4"/>
        <v>294.11111111111109</v>
      </c>
    </row>
    <row r="68" spans="1:12" x14ac:dyDescent="0.2">
      <c r="A68" s="15">
        <f>Envelope_Temp</f>
        <v>200</v>
      </c>
      <c r="B68" s="17">
        <f>Ambient_Temp</f>
        <v>70</v>
      </c>
      <c r="C68" s="11">
        <f>Envelope_Size</f>
        <v>90000</v>
      </c>
      <c r="D68" s="13">
        <f t="shared" si="3"/>
        <v>6500</v>
      </c>
      <c r="E68" s="21">
        <f t="shared" si="5"/>
        <v>1038.4868189597689</v>
      </c>
      <c r="F68" s="25" t="s">
        <v>28</v>
      </c>
      <c r="G68">
        <v>7.6469999999999996E-2</v>
      </c>
      <c r="H68">
        <v>288</v>
      </c>
      <c r="I68">
        <v>2116.1999999999998</v>
      </c>
      <c r="J68" s="8">
        <f t="shared" ref="J68:J131" si="6">J$3-(0.0711*D68)</f>
        <v>1654.0499999999997</v>
      </c>
      <c r="K68" s="2">
        <f t="shared" si="4"/>
        <v>366.33333333333331</v>
      </c>
      <c r="L68">
        <f t="shared" si="4"/>
        <v>294.11111111111109</v>
      </c>
    </row>
    <row r="69" spans="1:12" x14ac:dyDescent="0.2">
      <c r="A69" s="15">
        <f>Envelope_Temp</f>
        <v>200</v>
      </c>
      <c r="B69" s="17">
        <f>Ambient_Temp</f>
        <v>70</v>
      </c>
      <c r="C69" s="11">
        <f>Envelope_Size</f>
        <v>90000</v>
      </c>
      <c r="D69" s="13">
        <f t="shared" ref="D69:D132" si="7">D68+100</f>
        <v>6600</v>
      </c>
      <c r="E69" s="21">
        <f t="shared" si="5"/>
        <v>1034.0228418836202</v>
      </c>
      <c r="F69" s="25" t="s">
        <v>28</v>
      </c>
      <c r="G69">
        <v>7.6469999999999996E-2</v>
      </c>
      <c r="H69">
        <v>288</v>
      </c>
      <c r="I69">
        <v>2116.1999999999998</v>
      </c>
      <c r="J69" s="8">
        <f t="shared" si="6"/>
        <v>1646.9399999999998</v>
      </c>
      <c r="K69" s="2">
        <f t="shared" si="4"/>
        <v>366.33333333333331</v>
      </c>
      <c r="L69">
        <f t="shared" si="4"/>
        <v>294.11111111111109</v>
      </c>
    </row>
    <row r="70" spans="1:12" x14ac:dyDescent="0.2">
      <c r="A70" s="15">
        <f>Envelope_Temp</f>
        <v>200</v>
      </c>
      <c r="B70" s="17">
        <f>Ambient_Temp</f>
        <v>70</v>
      </c>
      <c r="C70" s="11">
        <f>Envelope_Size</f>
        <v>90000</v>
      </c>
      <c r="D70" s="13">
        <f t="shared" si="7"/>
        <v>6700</v>
      </c>
      <c r="E70" s="21">
        <f t="shared" si="5"/>
        <v>1029.5588648074715</v>
      </c>
      <c r="F70" s="25" t="s">
        <v>28</v>
      </c>
      <c r="G70">
        <v>7.6469999999999996E-2</v>
      </c>
      <c r="H70">
        <v>288</v>
      </c>
      <c r="I70">
        <v>2116.1999999999998</v>
      </c>
      <c r="J70" s="8">
        <f t="shared" si="6"/>
        <v>1639.83</v>
      </c>
      <c r="K70" s="2">
        <f t="shared" si="4"/>
        <v>366.33333333333331</v>
      </c>
      <c r="L70">
        <f t="shared" si="4"/>
        <v>294.11111111111109</v>
      </c>
    </row>
    <row r="71" spans="1:12" x14ac:dyDescent="0.2">
      <c r="A71" s="15">
        <f>Envelope_Temp</f>
        <v>200</v>
      </c>
      <c r="B71" s="17">
        <f>Ambient_Temp</f>
        <v>70</v>
      </c>
      <c r="C71" s="11">
        <f>Envelope_Size</f>
        <v>90000</v>
      </c>
      <c r="D71" s="13">
        <f t="shared" si="7"/>
        <v>6800</v>
      </c>
      <c r="E71" s="21">
        <f t="shared" si="5"/>
        <v>1025.0948877313226</v>
      </c>
      <c r="F71" s="25" t="s">
        <v>28</v>
      </c>
      <c r="G71">
        <v>7.6469999999999996E-2</v>
      </c>
      <c r="H71">
        <v>288</v>
      </c>
      <c r="I71">
        <v>2116.1999999999998</v>
      </c>
      <c r="J71" s="8">
        <f t="shared" si="6"/>
        <v>1632.7199999999998</v>
      </c>
      <c r="K71" s="2">
        <f t="shared" si="4"/>
        <v>366.33333333333331</v>
      </c>
      <c r="L71">
        <f t="shared" si="4"/>
        <v>294.11111111111109</v>
      </c>
    </row>
    <row r="72" spans="1:12" x14ac:dyDescent="0.2">
      <c r="A72" s="15">
        <f>Envelope_Temp</f>
        <v>200</v>
      </c>
      <c r="B72" s="17">
        <f>Ambient_Temp</f>
        <v>70</v>
      </c>
      <c r="C72" s="11">
        <f>Envelope_Size</f>
        <v>90000</v>
      </c>
      <c r="D72" s="13">
        <f t="shared" si="7"/>
        <v>6900</v>
      </c>
      <c r="E72" s="21">
        <f t="shared" si="5"/>
        <v>1020.6309106551738</v>
      </c>
      <c r="F72" s="25" t="s">
        <v>28</v>
      </c>
      <c r="G72">
        <v>7.6469999999999996E-2</v>
      </c>
      <c r="H72">
        <v>288</v>
      </c>
      <c r="I72">
        <v>2116.1999999999998</v>
      </c>
      <c r="J72" s="8">
        <f t="shared" si="6"/>
        <v>1625.61</v>
      </c>
      <c r="K72" s="2">
        <f t="shared" si="4"/>
        <v>366.33333333333331</v>
      </c>
      <c r="L72">
        <f t="shared" si="4"/>
        <v>294.11111111111109</v>
      </c>
    </row>
    <row r="73" spans="1:12" x14ac:dyDescent="0.2">
      <c r="A73" s="15">
        <f>Envelope_Temp</f>
        <v>200</v>
      </c>
      <c r="B73" s="17">
        <f>Ambient_Temp</f>
        <v>70</v>
      </c>
      <c r="C73" s="11">
        <f>Envelope_Size</f>
        <v>90000</v>
      </c>
      <c r="D73" s="13">
        <f t="shared" si="7"/>
        <v>7000</v>
      </c>
      <c r="E73" s="21">
        <f t="shared" si="5"/>
        <v>1016.166933579025</v>
      </c>
      <c r="F73" s="25" t="s">
        <v>28</v>
      </c>
      <c r="G73">
        <v>7.6469999999999996E-2</v>
      </c>
      <c r="H73">
        <v>288</v>
      </c>
      <c r="I73">
        <v>2116.1999999999998</v>
      </c>
      <c r="J73" s="8">
        <f t="shared" si="6"/>
        <v>1618.4999999999998</v>
      </c>
      <c r="K73" s="2">
        <f t="shared" si="4"/>
        <v>366.33333333333331</v>
      </c>
      <c r="L73">
        <f t="shared" si="4"/>
        <v>294.11111111111109</v>
      </c>
    </row>
    <row r="74" spans="1:12" x14ac:dyDescent="0.2">
      <c r="A74" s="15">
        <f>Envelope_Temp</f>
        <v>200</v>
      </c>
      <c r="B74" s="17">
        <f>Ambient_Temp</f>
        <v>70</v>
      </c>
      <c r="C74" s="11">
        <f>Envelope_Size</f>
        <v>90000</v>
      </c>
      <c r="D74" s="13">
        <f t="shared" si="7"/>
        <v>7100</v>
      </c>
      <c r="E74" s="21">
        <f t="shared" si="5"/>
        <v>1011.7029565028762</v>
      </c>
      <c r="F74" s="25" t="s">
        <v>28</v>
      </c>
      <c r="G74">
        <v>7.6469999999999996E-2</v>
      </c>
      <c r="H74">
        <v>288</v>
      </c>
      <c r="I74">
        <v>2116.1999999999998</v>
      </c>
      <c r="J74" s="8">
        <f t="shared" si="6"/>
        <v>1611.3899999999999</v>
      </c>
      <c r="K74" s="2">
        <f t="shared" si="4"/>
        <v>366.33333333333331</v>
      </c>
      <c r="L74">
        <f t="shared" si="4"/>
        <v>294.11111111111109</v>
      </c>
    </row>
    <row r="75" spans="1:12" x14ac:dyDescent="0.2">
      <c r="A75" s="15">
        <f>Envelope_Temp</f>
        <v>200</v>
      </c>
      <c r="B75" s="17">
        <f>Ambient_Temp</f>
        <v>70</v>
      </c>
      <c r="C75" s="11">
        <f>Envelope_Size</f>
        <v>90000</v>
      </c>
      <c r="D75" s="13">
        <f t="shared" si="7"/>
        <v>7200</v>
      </c>
      <c r="E75" s="21">
        <f t="shared" si="5"/>
        <v>1007.2389794267273</v>
      </c>
      <c r="F75" s="25" t="s">
        <v>28</v>
      </c>
      <c r="G75">
        <v>7.6469999999999996E-2</v>
      </c>
      <c r="H75">
        <v>288</v>
      </c>
      <c r="I75">
        <v>2116.1999999999998</v>
      </c>
      <c r="J75" s="8">
        <f t="shared" si="6"/>
        <v>1604.2799999999997</v>
      </c>
      <c r="K75" s="2">
        <f t="shared" si="4"/>
        <v>366.33333333333331</v>
      </c>
      <c r="L75">
        <f t="shared" si="4"/>
        <v>294.11111111111109</v>
      </c>
    </row>
    <row r="76" spans="1:12" x14ac:dyDescent="0.2">
      <c r="A76" s="15">
        <f>Envelope_Temp</f>
        <v>200</v>
      </c>
      <c r="B76" s="17">
        <f>Ambient_Temp</f>
        <v>70</v>
      </c>
      <c r="C76" s="11">
        <f>Envelope_Size</f>
        <v>90000</v>
      </c>
      <c r="D76" s="13">
        <f t="shared" si="7"/>
        <v>7300</v>
      </c>
      <c r="E76" s="21">
        <f t="shared" si="5"/>
        <v>1002.7750023505785</v>
      </c>
      <c r="F76" s="25" t="s">
        <v>28</v>
      </c>
      <c r="G76">
        <v>7.6469999999999996E-2</v>
      </c>
      <c r="H76">
        <v>288</v>
      </c>
      <c r="I76">
        <v>2116.1999999999998</v>
      </c>
      <c r="J76" s="8">
        <f t="shared" si="6"/>
        <v>1597.1699999999998</v>
      </c>
      <c r="K76" s="2">
        <f t="shared" si="4"/>
        <v>366.33333333333331</v>
      </c>
      <c r="L76">
        <f t="shared" si="4"/>
        <v>294.11111111111109</v>
      </c>
    </row>
    <row r="77" spans="1:12" x14ac:dyDescent="0.2">
      <c r="A77" s="15">
        <f>Envelope_Temp</f>
        <v>200</v>
      </c>
      <c r="B77" s="17">
        <f>Ambient_Temp</f>
        <v>70</v>
      </c>
      <c r="C77" s="11">
        <f>Envelope_Size</f>
        <v>90000</v>
      </c>
      <c r="D77" s="13">
        <f t="shared" si="7"/>
        <v>7400</v>
      </c>
      <c r="E77" s="21">
        <f t="shared" si="5"/>
        <v>998.31102527442977</v>
      </c>
      <c r="F77" s="25" t="s">
        <v>28</v>
      </c>
      <c r="G77">
        <v>7.6469999999999996E-2</v>
      </c>
      <c r="H77">
        <v>288</v>
      </c>
      <c r="I77">
        <v>2116.1999999999998</v>
      </c>
      <c r="J77" s="8">
        <f t="shared" si="6"/>
        <v>1590.06</v>
      </c>
      <c r="K77" s="2">
        <f t="shared" si="4"/>
        <v>366.33333333333331</v>
      </c>
      <c r="L77">
        <f t="shared" si="4"/>
        <v>294.11111111111109</v>
      </c>
    </row>
    <row r="78" spans="1:12" x14ac:dyDescent="0.2">
      <c r="A78" s="15">
        <f>Envelope_Temp</f>
        <v>200</v>
      </c>
      <c r="B78" s="17">
        <f>Ambient_Temp</f>
        <v>70</v>
      </c>
      <c r="C78" s="11">
        <f>Envelope_Size</f>
        <v>90000</v>
      </c>
      <c r="D78" s="13">
        <f t="shared" si="7"/>
        <v>7500</v>
      </c>
      <c r="E78" s="21">
        <f t="shared" si="5"/>
        <v>993.84704819828085</v>
      </c>
      <c r="F78" s="25" t="s">
        <v>28</v>
      </c>
      <c r="G78">
        <v>7.6469999999999996E-2</v>
      </c>
      <c r="H78">
        <v>288</v>
      </c>
      <c r="I78">
        <v>2116.1999999999998</v>
      </c>
      <c r="J78" s="8">
        <f t="shared" si="6"/>
        <v>1582.9499999999998</v>
      </c>
      <c r="K78" s="2">
        <f t="shared" si="4"/>
        <v>366.33333333333331</v>
      </c>
      <c r="L78">
        <f t="shared" si="4"/>
        <v>294.11111111111109</v>
      </c>
    </row>
    <row r="79" spans="1:12" x14ac:dyDescent="0.2">
      <c r="A79" s="15">
        <f>Envelope_Temp</f>
        <v>200</v>
      </c>
      <c r="B79" s="17">
        <f>Ambient_Temp</f>
        <v>70</v>
      </c>
      <c r="C79" s="11">
        <f>Envelope_Size</f>
        <v>90000</v>
      </c>
      <c r="D79" s="13">
        <f t="shared" si="7"/>
        <v>7600</v>
      </c>
      <c r="E79" s="21">
        <f t="shared" si="5"/>
        <v>989.38307112213192</v>
      </c>
      <c r="F79" s="25" t="s">
        <v>28</v>
      </c>
      <c r="G79">
        <v>7.6469999999999996E-2</v>
      </c>
      <c r="H79">
        <v>288</v>
      </c>
      <c r="I79">
        <v>2116.1999999999998</v>
      </c>
      <c r="J79" s="8">
        <f t="shared" si="6"/>
        <v>1575.8399999999997</v>
      </c>
      <c r="K79" s="2">
        <f t="shared" si="4"/>
        <v>366.33333333333331</v>
      </c>
      <c r="L79">
        <f t="shared" si="4"/>
        <v>294.11111111111109</v>
      </c>
    </row>
    <row r="80" spans="1:12" x14ac:dyDescent="0.2">
      <c r="A80" s="15">
        <f>Envelope_Temp</f>
        <v>200</v>
      </c>
      <c r="B80" s="17">
        <f>Ambient_Temp</f>
        <v>70</v>
      </c>
      <c r="C80" s="11">
        <f>Envelope_Size</f>
        <v>90000</v>
      </c>
      <c r="D80" s="13">
        <f t="shared" si="7"/>
        <v>7700</v>
      </c>
      <c r="E80" s="21">
        <f t="shared" si="5"/>
        <v>984.91909404598312</v>
      </c>
      <c r="F80" s="25" t="s">
        <v>28</v>
      </c>
      <c r="G80">
        <v>7.6469999999999996E-2</v>
      </c>
      <c r="H80">
        <v>288</v>
      </c>
      <c r="I80">
        <v>2116.1999999999998</v>
      </c>
      <c r="J80" s="8">
        <f t="shared" si="6"/>
        <v>1568.7299999999998</v>
      </c>
      <c r="K80" s="2">
        <f t="shared" si="4"/>
        <v>366.33333333333331</v>
      </c>
      <c r="L80">
        <f t="shared" si="4"/>
        <v>294.11111111111109</v>
      </c>
    </row>
    <row r="81" spans="1:12" x14ac:dyDescent="0.2">
      <c r="A81" s="15">
        <f>Envelope_Temp</f>
        <v>200</v>
      </c>
      <c r="B81" s="17">
        <f>Ambient_Temp</f>
        <v>70</v>
      </c>
      <c r="C81" s="11">
        <f>Envelope_Size</f>
        <v>90000</v>
      </c>
      <c r="D81" s="13">
        <f t="shared" si="7"/>
        <v>7800</v>
      </c>
      <c r="E81" s="21">
        <f t="shared" si="5"/>
        <v>980.45511696983442</v>
      </c>
      <c r="F81" s="25" t="s">
        <v>28</v>
      </c>
      <c r="G81">
        <v>7.6469999999999996E-2</v>
      </c>
      <c r="H81">
        <v>288</v>
      </c>
      <c r="I81">
        <v>2116.1999999999998</v>
      </c>
      <c r="J81" s="8">
        <f t="shared" si="6"/>
        <v>1561.62</v>
      </c>
      <c r="K81" s="2">
        <f t="shared" si="4"/>
        <v>366.33333333333331</v>
      </c>
      <c r="L81">
        <f t="shared" si="4"/>
        <v>294.11111111111109</v>
      </c>
    </row>
    <row r="82" spans="1:12" x14ac:dyDescent="0.2">
      <c r="A82" s="15">
        <f>Envelope_Temp</f>
        <v>200</v>
      </c>
      <c r="B82" s="17">
        <f>Ambient_Temp</f>
        <v>70</v>
      </c>
      <c r="C82" s="11">
        <f>Envelope_Size</f>
        <v>90000</v>
      </c>
      <c r="D82" s="13">
        <f t="shared" si="7"/>
        <v>7900</v>
      </c>
      <c r="E82" s="21">
        <f t="shared" si="5"/>
        <v>975.9911398936855</v>
      </c>
      <c r="F82" s="25" t="s">
        <v>28</v>
      </c>
      <c r="G82">
        <v>7.6469999999999996E-2</v>
      </c>
      <c r="H82">
        <v>288</v>
      </c>
      <c r="I82">
        <v>2116.1999999999998</v>
      </c>
      <c r="J82" s="8">
        <f t="shared" si="6"/>
        <v>1554.5099999999998</v>
      </c>
      <c r="K82" s="2">
        <f t="shared" si="4"/>
        <v>366.33333333333331</v>
      </c>
      <c r="L82">
        <f t="shared" si="4"/>
        <v>294.11111111111109</v>
      </c>
    </row>
    <row r="83" spans="1:12" x14ac:dyDescent="0.2">
      <c r="A83" s="15">
        <f>Envelope_Temp</f>
        <v>200</v>
      </c>
      <c r="B83" s="17">
        <f>Ambient_Temp</f>
        <v>70</v>
      </c>
      <c r="C83" s="11">
        <f>Envelope_Size</f>
        <v>90000</v>
      </c>
      <c r="D83" s="13">
        <f t="shared" si="7"/>
        <v>8000</v>
      </c>
      <c r="E83" s="21">
        <f t="shared" si="5"/>
        <v>971.52716281753681</v>
      </c>
      <c r="F83" s="25" t="s">
        <v>28</v>
      </c>
      <c r="G83">
        <v>7.6469999999999996E-2</v>
      </c>
      <c r="H83">
        <v>288</v>
      </c>
      <c r="I83">
        <v>2116.1999999999998</v>
      </c>
      <c r="J83" s="8">
        <f t="shared" si="6"/>
        <v>1547.3999999999999</v>
      </c>
      <c r="K83" s="2">
        <f t="shared" si="4"/>
        <v>366.33333333333331</v>
      </c>
      <c r="L83">
        <f t="shared" si="4"/>
        <v>294.11111111111109</v>
      </c>
    </row>
    <row r="84" spans="1:12" x14ac:dyDescent="0.2">
      <c r="A84" s="15">
        <f>Envelope_Temp</f>
        <v>200</v>
      </c>
      <c r="B84" s="17">
        <f>Ambient_Temp</f>
        <v>70</v>
      </c>
      <c r="C84" s="11">
        <f>Envelope_Size</f>
        <v>90000</v>
      </c>
      <c r="D84" s="13">
        <f t="shared" si="7"/>
        <v>8100</v>
      </c>
      <c r="E84" s="21">
        <f t="shared" si="5"/>
        <v>967.06318574138788</v>
      </c>
      <c r="F84" s="25" t="s">
        <v>28</v>
      </c>
      <c r="G84">
        <v>7.6469999999999996E-2</v>
      </c>
      <c r="H84">
        <v>288</v>
      </c>
      <c r="I84">
        <v>2116.1999999999998</v>
      </c>
      <c r="J84" s="8">
        <f t="shared" si="6"/>
        <v>1540.29</v>
      </c>
      <c r="K84" s="2">
        <f t="shared" ref="K84:L147" si="8">((A84-32)/1.8)+273</f>
        <v>366.33333333333331</v>
      </c>
      <c r="L84">
        <f t="shared" si="8"/>
        <v>294.11111111111109</v>
      </c>
    </row>
    <row r="85" spans="1:12" x14ac:dyDescent="0.2">
      <c r="A85" s="15">
        <f>Envelope_Temp</f>
        <v>200</v>
      </c>
      <c r="B85" s="17">
        <f>Ambient_Temp</f>
        <v>70</v>
      </c>
      <c r="C85" s="11">
        <f>Envelope_Size</f>
        <v>90000</v>
      </c>
      <c r="D85" s="13">
        <f t="shared" si="7"/>
        <v>8200</v>
      </c>
      <c r="E85" s="21">
        <f t="shared" si="5"/>
        <v>962.59920866523908</v>
      </c>
      <c r="F85" s="25" t="s">
        <v>28</v>
      </c>
      <c r="G85">
        <v>7.6469999999999996E-2</v>
      </c>
      <c r="H85">
        <v>288</v>
      </c>
      <c r="I85">
        <v>2116.1999999999998</v>
      </c>
      <c r="J85" s="8">
        <f t="shared" si="6"/>
        <v>1533.1799999999998</v>
      </c>
      <c r="K85" s="2">
        <f t="shared" si="8"/>
        <v>366.33333333333331</v>
      </c>
      <c r="L85">
        <f t="shared" si="8"/>
        <v>294.11111111111109</v>
      </c>
    </row>
    <row r="86" spans="1:12" x14ac:dyDescent="0.2">
      <c r="A86" s="15">
        <f>Envelope_Temp</f>
        <v>200</v>
      </c>
      <c r="B86" s="17">
        <f>Ambient_Temp</f>
        <v>70</v>
      </c>
      <c r="C86" s="11">
        <f>Envelope_Size</f>
        <v>90000</v>
      </c>
      <c r="D86" s="13">
        <f t="shared" si="7"/>
        <v>8300</v>
      </c>
      <c r="E86" s="21">
        <f t="shared" si="5"/>
        <v>958.13523158909027</v>
      </c>
      <c r="F86" s="25" t="s">
        <v>28</v>
      </c>
      <c r="G86">
        <v>7.6469999999999996E-2</v>
      </c>
      <c r="H86">
        <v>288</v>
      </c>
      <c r="I86">
        <v>2116.1999999999998</v>
      </c>
      <c r="J86" s="8">
        <f t="shared" si="6"/>
        <v>1526.0699999999997</v>
      </c>
      <c r="K86" s="2">
        <f t="shared" si="8"/>
        <v>366.33333333333331</v>
      </c>
      <c r="L86">
        <f t="shared" si="8"/>
        <v>294.11111111111109</v>
      </c>
    </row>
    <row r="87" spans="1:12" x14ac:dyDescent="0.2">
      <c r="A87" s="15">
        <f>Envelope_Temp</f>
        <v>200</v>
      </c>
      <c r="B87" s="17">
        <f>Ambient_Temp</f>
        <v>70</v>
      </c>
      <c r="C87" s="11">
        <f>Envelope_Size</f>
        <v>90000</v>
      </c>
      <c r="D87" s="13">
        <f t="shared" si="7"/>
        <v>8400</v>
      </c>
      <c r="E87" s="21">
        <f t="shared" si="5"/>
        <v>953.67125451294146</v>
      </c>
      <c r="F87" s="25" t="s">
        <v>28</v>
      </c>
      <c r="G87">
        <v>7.6469999999999996E-2</v>
      </c>
      <c r="H87">
        <v>288</v>
      </c>
      <c r="I87">
        <v>2116.1999999999998</v>
      </c>
      <c r="J87" s="8">
        <f t="shared" si="6"/>
        <v>1518.9599999999998</v>
      </c>
      <c r="K87" s="2">
        <f t="shared" si="8"/>
        <v>366.33333333333331</v>
      </c>
      <c r="L87">
        <f t="shared" si="8"/>
        <v>294.11111111111109</v>
      </c>
    </row>
    <row r="88" spans="1:12" x14ac:dyDescent="0.2">
      <c r="A88" s="15">
        <f>Envelope_Temp</f>
        <v>200</v>
      </c>
      <c r="B88" s="17">
        <f>Ambient_Temp</f>
        <v>70</v>
      </c>
      <c r="C88" s="11">
        <f>Envelope_Size</f>
        <v>90000</v>
      </c>
      <c r="D88" s="13">
        <f t="shared" si="7"/>
        <v>8500</v>
      </c>
      <c r="E88" s="21">
        <f t="shared" si="5"/>
        <v>949.20727743679277</v>
      </c>
      <c r="F88" s="25" t="s">
        <v>28</v>
      </c>
      <c r="G88">
        <v>7.6469999999999996E-2</v>
      </c>
      <c r="H88">
        <v>288</v>
      </c>
      <c r="I88">
        <v>2116.1999999999998</v>
      </c>
      <c r="J88" s="8">
        <f t="shared" si="6"/>
        <v>1511.85</v>
      </c>
      <c r="K88" s="2">
        <f t="shared" si="8"/>
        <v>366.33333333333331</v>
      </c>
      <c r="L88">
        <f t="shared" si="8"/>
        <v>294.11111111111109</v>
      </c>
    </row>
    <row r="89" spans="1:12" x14ac:dyDescent="0.2">
      <c r="A89" s="15">
        <f>Envelope_Temp</f>
        <v>200</v>
      </c>
      <c r="B89" s="17">
        <f>Ambient_Temp</f>
        <v>70</v>
      </c>
      <c r="C89" s="11">
        <f>Envelope_Size</f>
        <v>90000</v>
      </c>
      <c r="D89" s="13">
        <f t="shared" si="7"/>
        <v>8600</v>
      </c>
      <c r="E89" s="21">
        <f t="shared" si="5"/>
        <v>944.74330036064373</v>
      </c>
      <c r="F89" s="25" t="s">
        <v>28</v>
      </c>
      <c r="G89">
        <v>7.6469999999999996E-2</v>
      </c>
      <c r="H89">
        <v>288</v>
      </c>
      <c r="I89">
        <v>2116.1999999999998</v>
      </c>
      <c r="J89" s="8">
        <f t="shared" si="6"/>
        <v>1504.7399999999998</v>
      </c>
      <c r="K89" s="2">
        <f t="shared" si="8"/>
        <v>366.33333333333331</v>
      </c>
      <c r="L89">
        <f t="shared" si="8"/>
        <v>294.11111111111109</v>
      </c>
    </row>
    <row r="90" spans="1:12" x14ac:dyDescent="0.2">
      <c r="A90" s="15">
        <f>Envelope_Temp</f>
        <v>200</v>
      </c>
      <c r="B90" s="17">
        <f>Ambient_Temp</f>
        <v>70</v>
      </c>
      <c r="C90" s="11">
        <f>Envelope_Size</f>
        <v>90000</v>
      </c>
      <c r="D90" s="13">
        <f t="shared" si="7"/>
        <v>8700</v>
      </c>
      <c r="E90" s="21">
        <f t="shared" si="5"/>
        <v>940.27932328449504</v>
      </c>
      <c r="F90" s="25" t="s">
        <v>28</v>
      </c>
      <c r="G90">
        <v>7.6469999999999996E-2</v>
      </c>
      <c r="H90">
        <v>288</v>
      </c>
      <c r="I90">
        <v>2116.1999999999998</v>
      </c>
      <c r="J90" s="8">
        <f t="shared" si="6"/>
        <v>1497.6299999999999</v>
      </c>
      <c r="K90" s="2">
        <f t="shared" si="8"/>
        <v>366.33333333333331</v>
      </c>
      <c r="L90">
        <f t="shared" si="8"/>
        <v>294.11111111111109</v>
      </c>
    </row>
    <row r="91" spans="1:12" x14ac:dyDescent="0.2">
      <c r="A91" s="15">
        <f>Envelope_Temp</f>
        <v>200</v>
      </c>
      <c r="B91" s="17">
        <f>Ambient_Temp</f>
        <v>70</v>
      </c>
      <c r="C91" s="11">
        <f>Envelope_Size</f>
        <v>90000</v>
      </c>
      <c r="D91" s="13">
        <f t="shared" si="7"/>
        <v>8800</v>
      </c>
      <c r="E91" s="21">
        <f t="shared" si="5"/>
        <v>935.81534620834623</v>
      </c>
      <c r="F91" s="25" t="s">
        <v>28</v>
      </c>
      <c r="G91">
        <v>7.6469999999999996E-2</v>
      </c>
      <c r="H91">
        <v>288</v>
      </c>
      <c r="I91">
        <v>2116.1999999999998</v>
      </c>
      <c r="J91" s="8">
        <f t="shared" si="6"/>
        <v>1490.52</v>
      </c>
      <c r="K91" s="2">
        <f t="shared" si="8"/>
        <v>366.33333333333331</v>
      </c>
      <c r="L91">
        <f t="shared" si="8"/>
        <v>294.11111111111109</v>
      </c>
    </row>
    <row r="92" spans="1:12" x14ac:dyDescent="0.2">
      <c r="A92" s="15">
        <f>Envelope_Temp</f>
        <v>200</v>
      </c>
      <c r="B92" s="17">
        <f>Ambient_Temp</f>
        <v>70</v>
      </c>
      <c r="C92" s="11">
        <f>Envelope_Size</f>
        <v>90000</v>
      </c>
      <c r="D92" s="13">
        <f t="shared" si="7"/>
        <v>8900</v>
      </c>
      <c r="E92" s="21">
        <f t="shared" si="5"/>
        <v>931.35136913219742</v>
      </c>
      <c r="F92" s="25" t="s">
        <v>28</v>
      </c>
      <c r="G92">
        <v>7.6469999999999996E-2</v>
      </c>
      <c r="H92">
        <v>288</v>
      </c>
      <c r="I92">
        <v>2116.1999999999998</v>
      </c>
      <c r="J92" s="8">
        <f t="shared" si="6"/>
        <v>1483.4099999999999</v>
      </c>
      <c r="K92" s="2">
        <f t="shared" si="8"/>
        <v>366.33333333333331</v>
      </c>
      <c r="L92">
        <f t="shared" si="8"/>
        <v>294.11111111111109</v>
      </c>
    </row>
    <row r="93" spans="1:12" x14ac:dyDescent="0.2">
      <c r="A93" s="15">
        <f>Envelope_Temp</f>
        <v>200</v>
      </c>
      <c r="B93" s="17">
        <f>Ambient_Temp</f>
        <v>70</v>
      </c>
      <c r="C93" s="11">
        <f>Envelope_Size</f>
        <v>90000</v>
      </c>
      <c r="D93" s="13">
        <f t="shared" si="7"/>
        <v>9000</v>
      </c>
      <c r="E93" s="21">
        <f t="shared" si="5"/>
        <v>926.88739205604838</v>
      </c>
      <c r="F93" s="25" t="s">
        <v>28</v>
      </c>
      <c r="G93">
        <v>7.6469999999999996E-2</v>
      </c>
      <c r="H93">
        <v>288</v>
      </c>
      <c r="I93">
        <v>2116.1999999999998</v>
      </c>
      <c r="J93" s="8">
        <f t="shared" si="6"/>
        <v>1476.2999999999997</v>
      </c>
      <c r="K93" s="2">
        <f t="shared" si="8"/>
        <v>366.33333333333331</v>
      </c>
      <c r="L93">
        <f t="shared" si="8"/>
        <v>294.11111111111109</v>
      </c>
    </row>
    <row r="94" spans="1:12" x14ac:dyDescent="0.2">
      <c r="A94" s="15">
        <f>Envelope_Temp</f>
        <v>200</v>
      </c>
      <c r="B94" s="17">
        <f>Ambient_Temp</f>
        <v>70</v>
      </c>
      <c r="C94" s="11">
        <f>Envelope_Size</f>
        <v>90000</v>
      </c>
      <c r="D94" s="13">
        <f t="shared" si="7"/>
        <v>9100</v>
      </c>
      <c r="E94" s="21">
        <f t="shared" si="5"/>
        <v>922.42341497989969</v>
      </c>
      <c r="F94" s="25" t="s">
        <v>28</v>
      </c>
      <c r="G94">
        <v>7.6469999999999996E-2</v>
      </c>
      <c r="H94">
        <v>288</v>
      </c>
      <c r="I94">
        <v>2116.1999999999998</v>
      </c>
      <c r="J94" s="8">
        <f t="shared" si="6"/>
        <v>1469.1899999999998</v>
      </c>
      <c r="K94" s="2">
        <f t="shared" si="8"/>
        <v>366.33333333333331</v>
      </c>
      <c r="L94">
        <f t="shared" si="8"/>
        <v>294.11111111111109</v>
      </c>
    </row>
    <row r="95" spans="1:12" x14ac:dyDescent="0.2">
      <c r="A95" s="15">
        <f>Envelope_Temp</f>
        <v>200</v>
      </c>
      <c r="B95" s="17">
        <f>Ambient_Temp</f>
        <v>70</v>
      </c>
      <c r="C95" s="11">
        <f>Envelope_Size</f>
        <v>90000</v>
      </c>
      <c r="D95" s="13">
        <f t="shared" si="7"/>
        <v>9200</v>
      </c>
      <c r="E95" s="21">
        <f t="shared" si="5"/>
        <v>917.95943790375088</v>
      </c>
      <c r="F95" s="25" t="s">
        <v>28</v>
      </c>
      <c r="G95">
        <v>7.6469999999999996E-2</v>
      </c>
      <c r="H95">
        <v>288</v>
      </c>
      <c r="I95">
        <v>2116.1999999999998</v>
      </c>
      <c r="J95" s="8">
        <f t="shared" si="6"/>
        <v>1462.08</v>
      </c>
      <c r="K95" s="2">
        <f t="shared" si="8"/>
        <v>366.33333333333331</v>
      </c>
      <c r="L95">
        <f t="shared" si="8"/>
        <v>294.11111111111109</v>
      </c>
    </row>
    <row r="96" spans="1:12" x14ac:dyDescent="0.2">
      <c r="A96" s="15">
        <f>Envelope_Temp</f>
        <v>200</v>
      </c>
      <c r="B96" s="17">
        <f>Ambient_Temp</f>
        <v>70</v>
      </c>
      <c r="C96" s="11">
        <f>Envelope_Size</f>
        <v>90000</v>
      </c>
      <c r="D96" s="13">
        <f t="shared" si="7"/>
        <v>9300</v>
      </c>
      <c r="E96" s="21">
        <f t="shared" si="5"/>
        <v>913.49546082760207</v>
      </c>
      <c r="F96" s="25" t="s">
        <v>28</v>
      </c>
      <c r="G96">
        <v>7.6469999999999996E-2</v>
      </c>
      <c r="H96">
        <v>288</v>
      </c>
      <c r="I96">
        <v>2116.1999999999998</v>
      </c>
      <c r="J96" s="8">
        <f t="shared" si="6"/>
        <v>1454.9699999999998</v>
      </c>
      <c r="K96" s="2">
        <f t="shared" si="8"/>
        <v>366.33333333333331</v>
      </c>
      <c r="L96">
        <f t="shared" si="8"/>
        <v>294.11111111111109</v>
      </c>
    </row>
    <row r="97" spans="1:12" x14ac:dyDescent="0.2">
      <c r="A97" s="15">
        <f>Envelope_Temp</f>
        <v>200</v>
      </c>
      <c r="B97" s="17">
        <f>Ambient_Temp</f>
        <v>70</v>
      </c>
      <c r="C97" s="11">
        <f>Envelope_Size</f>
        <v>90000</v>
      </c>
      <c r="D97" s="13">
        <f t="shared" si="7"/>
        <v>9400</v>
      </c>
      <c r="E97" s="21">
        <f t="shared" si="5"/>
        <v>909.03148375145327</v>
      </c>
      <c r="F97" s="25" t="s">
        <v>28</v>
      </c>
      <c r="G97">
        <v>7.6469999999999996E-2</v>
      </c>
      <c r="H97">
        <v>288</v>
      </c>
      <c r="I97">
        <v>2116.1999999999998</v>
      </c>
      <c r="J97" s="8">
        <f t="shared" si="6"/>
        <v>1447.86</v>
      </c>
      <c r="K97" s="2">
        <f t="shared" si="8"/>
        <v>366.33333333333331</v>
      </c>
      <c r="L97">
        <f t="shared" si="8"/>
        <v>294.11111111111109</v>
      </c>
    </row>
    <row r="98" spans="1:12" x14ac:dyDescent="0.2">
      <c r="A98" s="15">
        <f>Envelope_Temp</f>
        <v>200</v>
      </c>
      <c r="B98" s="17">
        <f>Ambient_Temp</f>
        <v>70</v>
      </c>
      <c r="C98" s="11">
        <f>Envelope_Size</f>
        <v>90000</v>
      </c>
      <c r="D98" s="13">
        <f t="shared" si="7"/>
        <v>9500</v>
      </c>
      <c r="E98" s="21">
        <f t="shared" si="5"/>
        <v>904.56750667530457</v>
      </c>
      <c r="F98" s="25" t="s">
        <v>28</v>
      </c>
      <c r="G98">
        <v>7.6469999999999996E-2</v>
      </c>
      <c r="H98">
        <v>288</v>
      </c>
      <c r="I98">
        <v>2116.1999999999998</v>
      </c>
      <c r="J98" s="8">
        <f t="shared" si="6"/>
        <v>1440.75</v>
      </c>
      <c r="K98" s="2">
        <f t="shared" si="8"/>
        <v>366.33333333333331</v>
      </c>
      <c r="L98">
        <f t="shared" si="8"/>
        <v>294.11111111111109</v>
      </c>
    </row>
    <row r="99" spans="1:12" x14ac:dyDescent="0.2">
      <c r="A99" s="15">
        <f>Envelope_Temp</f>
        <v>200</v>
      </c>
      <c r="B99" s="17">
        <f>Ambient_Temp</f>
        <v>70</v>
      </c>
      <c r="C99" s="11">
        <f>Envelope_Size</f>
        <v>90000</v>
      </c>
      <c r="D99" s="13">
        <f t="shared" si="7"/>
        <v>9600</v>
      </c>
      <c r="E99" s="21">
        <f t="shared" si="5"/>
        <v>900.10352959915565</v>
      </c>
      <c r="F99" s="25" t="s">
        <v>28</v>
      </c>
      <c r="G99">
        <v>7.6469999999999996E-2</v>
      </c>
      <c r="H99">
        <v>288</v>
      </c>
      <c r="I99">
        <v>2116.1999999999998</v>
      </c>
      <c r="J99" s="8">
        <f t="shared" si="6"/>
        <v>1433.6399999999999</v>
      </c>
      <c r="K99" s="2">
        <f t="shared" si="8"/>
        <v>366.33333333333331</v>
      </c>
      <c r="L99">
        <f t="shared" si="8"/>
        <v>294.11111111111109</v>
      </c>
    </row>
    <row r="100" spans="1:12" x14ac:dyDescent="0.2">
      <c r="A100" s="15">
        <f>Envelope_Temp</f>
        <v>200</v>
      </c>
      <c r="B100" s="17">
        <f>Ambient_Temp</f>
        <v>70</v>
      </c>
      <c r="C100" s="11">
        <f>Envelope_Size</f>
        <v>90000</v>
      </c>
      <c r="D100" s="13">
        <f t="shared" si="7"/>
        <v>9700</v>
      </c>
      <c r="E100" s="21">
        <f t="shared" si="5"/>
        <v>895.63955252300673</v>
      </c>
      <c r="F100" s="25" t="s">
        <v>28</v>
      </c>
      <c r="G100">
        <v>7.6469999999999996E-2</v>
      </c>
      <c r="H100">
        <v>288</v>
      </c>
      <c r="I100">
        <v>2116.1999999999998</v>
      </c>
      <c r="J100" s="8">
        <f t="shared" si="6"/>
        <v>1426.5299999999997</v>
      </c>
      <c r="K100" s="2">
        <f t="shared" si="8"/>
        <v>366.33333333333331</v>
      </c>
      <c r="L100">
        <f t="shared" si="8"/>
        <v>294.11111111111109</v>
      </c>
    </row>
    <row r="101" spans="1:12" x14ac:dyDescent="0.2">
      <c r="A101" s="15">
        <f>Envelope_Temp</f>
        <v>200</v>
      </c>
      <c r="B101" s="17">
        <f>Ambient_Temp</f>
        <v>70</v>
      </c>
      <c r="C101" s="11">
        <f>Envelope_Size</f>
        <v>90000</v>
      </c>
      <c r="D101" s="13">
        <f t="shared" si="7"/>
        <v>9800</v>
      </c>
      <c r="E101" s="21">
        <f t="shared" si="5"/>
        <v>891.17557544685803</v>
      </c>
      <c r="F101" s="25" t="s">
        <v>28</v>
      </c>
      <c r="G101">
        <v>7.6469999999999996E-2</v>
      </c>
      <c r="H101">
        <v>288</v>
      </c>
      <c r="I101">
        <v>2116.1999999999998</v>
      </c>
      <c r="J101" s="8">
        <f t="shared" si="6"/>
        <v>1419.4199999999998</v>
      </c>
      <c r="K101" s="2">
        <f t="shared" si="8"/>
        <v>366.33333333333331</v>
      </c>
      <c r="L101">
        <f t="shared" si="8"/>
        <v>294.11111111111109</v>
      </c>
    </row>
    <row r="102" spans="1:12" x14ac:dyDescent="0.2">
      <c r="A102" s="15">
        <f>Envelope_Temp</f>
        <v>200</v>
      </c>
      <c r="B102" s="17">
        <f>Ambient_Temp</f>
        <v>70</v>
      </c>
      <c r="C102" s="11">
        <f>Envelope_Size</f>
        <v>90000</v>
      </c>
      <c r="D102" s="13">
        <f t="shared" si="7"/>
        <v>9900</v>
      </c>
      <c r="E102" s="21">
        <f t="shared" si="5"/>
        <v>886.71159837070923</v>
      </c>
      <c r="F102" s="25" t="s">
        <v>28</v>
      </c>
      <c r="G102">
        <v>7.6469999999999996E-2</v>
      </c>
      <c r="H102">
        <v>288</v>
      </c>
      <c r="I102">
        <v>2116.1999999999998</v>
      </c>
      <c r="J102" s="8">
        <f t="shared" si="6"/>
        <v>1412.31</v>
      </c>
      <c r="K102" s="2">
        <f t="shared" si="8"/>
        <v>366.33333333333331</v>
      </c>
      <c r="L102">
        <f t="shared" si="8"/>
        <v>294.11111111111109</v>
      </c>
    </row>
    <row r="103" spans="1:12" x14ac:dyDescent="0.2">
      <c r="A103" s="15">
        <f>Envelope_Temp</f>
        <v>200</v>
      </c>
      <c r="B103" s="17">
        <f>Ambient_Temp</f>
        <v>70</v>
      </c>
      <c r="C103" s="11">
        <f>Envelope_Size</f>
        <v>90000</v>
      </c>
      <c r="D103" s="13">
        <f t="shared" si="7"/>
        <v>10000</v>
      </c>
      <c r="E103" s="21">
        <f t="shared" si="5"/>
        <v>882.2476212945603</v>
      </c>
      <c r="F103" s="25" t="s">
        <v>28</v>
      </c>
      <c r="G103">
        <v>7.6469999999999996E-2</v>
      </c>
      <c r="H103">
        <v>288</v>
      </c>
      <c r="I103">
        <v>2116.1999999999998</v>
      </c>
      <c r="J103" s="8">
        <f t="shared" si="6"/>
        <v>1405.1999999999998</v>
      </c>
      <c r="K103" s="2">
        <f t="shared" si="8"/>
        <v>366.33333333333331</v>
      </c>
      <c r="L103">
        <f t="shared" si="8"/>
        <v>294.11111111111109</v>
      </c>
    </row>
    <row r="104" spans="1:12" x14ac:dyDescent="0.2">
      <c r="A104" s="15">
        <f>Envelope_Temp</f>
        <v>200</v>
      </c>
      <c r="B104" s="17">
        <f>Ambient_Temp</f>
        <v>70</v>
      </c>
      <c r="C104" s="11">
        <f>Envelope_Size</f>
        <v>90000</v>
      </c>
      <c r="D104" s="13">
        <f t="shared" si="7"/>
        <v>10100</v>
      </c>
      <c r="E104" s="21">
        <f t="shared" si="5"/>
        <v>877.78364421841138</v>
      </c>
      <c r="F104" s="25" t="s">
        <v>28</v>
      </c>
      <c r="G104">
        <v>7.6469999999999996E-2</v>
      </c>
      <c r="H104">
        <v>288</v>
      </c>
      <c r="I104">
        <v>2116.1999999999998</v>
      </c>
      <c r="J104" s="8">
        <f t="shared" si="6"/>
        <v>1398.0899999999997</v>
      </c>
      <c r="K104" s="2">
        <f t="shared" si="8"/>
        <v>366.33333333333331</v>
      </c>
      <c r="L104">
        <f t="shared" si="8"/>
        <v>294.11111111111109</v>
      </c>
    </row>
    <row r="105" spans="1:12" x14ac:dyDescent="0.2">
      <c r="A105" s="15">
        <f>Envelope_Temp</f>
        <v>200</v>
      </c>
      <c r="B105" s="17">
        <f>Ambient_Temp</f>
        <v>70</v>
      </c>
      <c r="C105" s="11">
        <f>Envelope_Size</f>
        <v>90000</v>
      </c>
      <c r="D105" s="13">
        <f t="shared" si="7"/>
        <v>10200</v>
      </c>
      <c r="E105" s="21">
        <f t="shared" si="5"/>
        <v>873.3196671422628</v>
      </c>
      <c r="F105" s="25" t="s">
        <v>28</v>
      </c>
      <c r="G105">
        <v>7.6469999999999996E-2</v>
      </c>
      <c r="H105">
        <v>288</v>
      </c>
      <c r="I105">
        <v>2116.1999999999998</v>
      </c>
      <c r="J105" s="8">
        <f t="shared" si="6"/>
        <v>1390.98</v>
      </c>
      <c r="K105" s="2">
        <f t="shared" si="8"/>
        <v>366.33333333333331</v>
      </c>
      <c r="L105">
        <f t="shared" si="8"/>
        <v>294.11111111111109</v>
      </c>
    </row>
    <row r="106" spans="1:12" x14ac:dyDescent="0.2">
      <c r="A106" s="15">
        <f>Envelope_Temp</f>
        <v>200</v>
      </c>
      <c r="B106" s="17">
        <f>Ambient_Temp</f>
        <v>70</v>
      </c>
      <c r="C106" s="11">
        <f>Envelope_Size</f>
        <v>90000</v>
      </c>
      <c r="D106" s="13">
        <f t="shared" si="7"/>
        <v>10300</v>
      </c>
      <c r="E106" s="21">
        <f t="shared" si="5"/>
        <v>868.85569006611388</v>
      </c>
      <c r="F106" s="25" t="s">
        <v>28</v>
      </c>
      <c r="G106">
        <v>7.6469999999999996E-2</v>
      </c>
      <c r="H106">
        <v>288</v>
      </c>
      <c r="I106">
        <v>2116.1999999999998</v>
      </c>
      <c r="J106" s="8">
        <f t="shared" si="6"/>
        <v>1383.87</v>
      </c>
      <c r="K106" s="2">
        <f t="shared" si="8"/>
        <v>366.33333333333331</v>
      </c>
      <c r="L106">
        <f t="shared" si="8"/>
        <v>294.11111111111109</v>
      </c>
    </row>
    <row r="107" spans="1:12" x14ac:dyDescent="0.2">
      <c r="A107" s="15">
        <f>Envelope_Temp</f>
        <v>200</v>
      </c>
      <c r="B107" s="17">
        <f>Ambient_Temp</f>
        <v>70</v>
      </c>
      <c r="C107" s="11">
        <f>Envelope_Size</f>
        <v>90000</v>
      </c>
      <c r="D107" s="13">
        <f t="shared" si="7"/>
        <v>10400</v>
      </c>
      <c r="E107" s="21">
        <f t="shared" si="5"/>
        <v>864.39171298996496</v>
      </c>
      <c r="F107" s="25" t="s">
        <v>28</v>
      </c>
      <c r="G107">
        <v>7.6469999999999996E-2</v>
      </c>
      <c r="H107">
        <v>288</v>
      </c>
      <c r="I107">
        <v>2116.1999999999998</v>
      </c>
      <c r="J107" s="8">
        <f t="shared" si="6"/>
        <v>1376.7599999999998</v>
      </c>
      <c r="K107" s="2">
        <f t="shared" si="8"/>
        <v>366.33333333333331</v>
      </c>
      <c r="L107">
        <f t="shared" si="8"/>
        <v>294.11111111111109</v>
      </c>
    </row>
    <row r="108" spans="1:12" x14ac:dyDescent="0.2">
      <c r="A108" s="15">
        <f>Envelope_Temp</f>
        <v>200</v>
      </c>
      <c r="B108" s="17">
        <f>Ambient_Temp</f>
        <v>70</v>
      </c>
      <c r="C108" s="11">
        <f>Envelope_Size</f>
        <v>90000</v>
      </c>
      <c r="D108" s="13">
        <f t="shared" si="7"/>
        <v>10500</v>
      </c>
      <c r="E108" s="21">
        <f t="shared" si="5"/>
        <v>859.92773591381615</v>
      </c>
      <c r="F108" s="25" t="s">
        <v>28</v>
      </c>
      <c r="G108">
        <v>7.6469999999999996E-2</v>
      </c>
      <c r="H108">
        <v>288</v>
      </c>
      <c r="I108">
        <v>2116.1999999999998</v>
      </c>
      <c r="J108" s="8">
        <f t="shared" si="6"/>
        <v>1369.6499999999999</v>
      </c>
      <c r="K108" s="2">
        <f t="shared" si="8"/>
        <v>366.33333333333331</v>
      </c>
      <c r="L108">
        <f t="shared" si="8"/>
        <v>294.11111111111109</v>
      </c>
    </row>
    <row r="109" spans="1:12" x14ac:dyDescent="0.2">
      <c r="A109" s="15">
        <f>Envelope_Temp</f>
        <v>200</v>
      </c>
      <c r="B109" s="17">
        <f>Ambient_Temp</f>
        <v>70</v>
      </c>
      <c r="C109" s="11">
        <f>Envelope_Size</f>
        <v>90000</v>
      </c>
      <c r="D109" s="13">
        <f t="shared" si="7"/>
        <v>10600</v>
      </c>
      <c r="E109" s="21">
        <f t="shared" si="5"/>
        <v>855.46375883766746</v>
      </c>
      <c r="F109" s="25" t="s">
        <v>28</v>
      </c>
      <c r="G109">
        <v>7.6469999999999996E-2</v>
      </c>
      <c r="H109">
        <v>288</v>
      </c>
      <c r="I109">
        <v>2116.1999999999998</v>
      </c>
      <c r="J109" s="8">
        <f t="shared" si="6"/>
        <v>1362.54</v>
      </c>
      <c r="K109" s="2">
        <f t="shared" si="8"/>
        <v>366.33333333333331</v>
      </c>
      <c r="L109">
        <f t="shared" si="8"/>
        <v>294.11111111111109</v>
      </c>
    </row>
    <row r="110" spans="1:12" x14ac:dyDescent="0.2">
      <c r="A110" s="15">
        <f>Envelope_Temp</f>
        <v>200</v>
      </c>
      <c r="B110" s="17">
        <f>Ambient_Temp</f>
        <v>70</v>
      </c>
      <c r="C110" s="11">
        <f>Envelope_Size</f>
        <v>90000</v>
      </c>
      <c r="D110" s="13">
        <f t="shared" si="7"/>
        <v>10700</v>
      </c>
      <c r="E110" s="21">
        <f t="shared" si="5"/>
        <v>850.99978176151853</v>
      </c>
      <c r="F110" s="25" t="s">
        <v>28</v>
      </c>
      <c r="G110">
        <v>7.6469999999999996E-2</v>
      </c>
      <c r="H110">
        <v>288</v>
      </c>
      <c r="I110">
        <v>2116.1999999999998</v>
      </c>
      <c r="J110" s="8">
        <f t="shared" si="6"/>
        <v>1355.4299999999998</v>
      </c>
      <c r="K110" s="2">
        <f t="shared" si="8"/>
        <v>366.33333333333331</v>
      </c>
      <c r="L110">
        <f t="shared" si="8"/>
        <v>294.11111111111109</v>
      </c>
    </row>
    <row r="111" spans="1:12" x14ac:dyDescent="0.2">
      <c r="A111" s="15">
        <f>Envelope_Temp</f>
        <v>200</v>
      </c>
      <c r="B111" s="17">
        <f>Ambient_Temp</f>
        <v>70</v>
      </c>
      <c r="C111" s="11">
        <f>Envelope_Size</f>
        <v>90000</v>
      </c>
      <c r="D111" s="13">
        <f t="shared" si="7"/>
        <v>10800</v>
      </c>
      <c r="E111" s="21">
        <f t="shared" si="5"/>
        <v>846.53580468536961</v>
      </c>
      <c r="F111" s="25" t="s">
        <v>28</v>
      </c>
      <c r="G111">
        <v>7.6469999999999996E-2</v>
      </c>
      <c r="H111">
        <v>288</v>
      </c>
      <c r="I111">
        <v>2116.1999999999998</v>
      </c>
      <c r="J111" s="8">
        <f t="shared" si="6"/>
        <v>1348.3199999999997</v>
      </c>
      <c r="K111" s="2">
        <f t="shared" si="8"/>
        <v>366.33333333333331</v>
      </c>
      <c r="L111">
        <f t="shared" si="8"/>
        <v>294.11111111111109</v>
      </c>
    </row>
    <row r="112" spans="1:12" x14ac:dyDescent="0.2">
      <c r="A112" s="15">
        <f>Envelope_Temp</f>
        <v>200</v>
      </c>
      <c r="B112" s="17">
        <f>Ambient_Temp</f>
        <v>70</v>
      </c>
      <c r="C112" s="11">
        <f>Envelope_Size</f>
        <v>90000</v>
      </c>
      <c r="D112" s="13">
        <f t="shared" si="7"/>
        <v>10900</v>
      </c>
      <c r="E112" s="21">
        <f t="shared" si="5"/>
        <v>842.0718276092208</v>
      </c>
      <c r="F112" s="25" t="s">
        <v>28</v>
      </c>
      <c r="G112">
        <v>7.6469999999999996E-2</v>
      </c>
      <c r="H112">
        <v>288</v>
      </c>
      <c r="I112">
        <v>2116.1999999999998</v>
      </c>
      <c r="J112" s="8">
        <f t="shared" si="6"/>
        <v>1341.2099999999998</v>
      </c>
      <c r="K112" s="2">
        <f t="shared" si="8"/>
        <v>366.33333333333331</v>
      </c>
      <c r="L112">
        <f t="shared" si="8"/>
        <v>294.11111111111109</v>
      </c>
    </row>
    <row r="113" spans="1:12" x14ac:dyDescent="0.2">
      <c r="A113" s="15">
        <f>Envelope_Temp</f>
        <v>200</v>
      </c>
      <c r="B113" s="17">
        <f>Ambient_Temp</f>
        <v>70</v>
      </c>
      <c r="C113" s="11">
        <f>Envelope_Size</f>
        <v>90000</v>
      </c>
      <c r="D113" s="13">
        <f t="shared" si="7"/>
        <v>11000</v>
      </c>
      <c r="E113" s="21">
        <f t="shared" si="5"/>
        <v>837.60785053307211</v>
      </c>
      <c r="F113" s="25" t="s">
        <v>28</v>
      </c>
      <c r="G113">
        <v>7.6469999999999996E-2</v>
      </c>
      <c r="H113">
        <v>288</v>
      </c>
      <c r="I113">
        <v>2116.1999999999998</v>
      </c>
      <c r="J113" s="8">
        <f t="shared" si="6"/>
        <v>1334.1</v>
      </c>
      <c r="K113" s="2">
        <f t="shared" si="8"/>
        <v>366.33333333333331</v>
      </c>
      <c r="L113">
        <f t="shared" si="8"/>
        <v>294.11111111111109</v>
      </c>
    </row>
    <row r="114" spans="1:12" x14ac:dyDescent="0.2">
      <c r="A114" s="15">
        <f>Envelope_Temp</f>
        <v>200</v>
      </c>
      <c r="B114" s="17">
        <f>Ambient_Temp</f>
        <v>70</v>
      </c>
      <c r="C114" s="11">
        <f>Envelope_Size</f>
        <v>90000</v>
      </c>
      <c r="D114" s="13">
        <f t="shared" si="7"/>
        <v>11100</v>
      </c>
      <c r="E114" s="21">
        <f t="shared" si="5"/>
        <v>833.1438734569233</v>
      </c>
      <c r="F114" s="25" t="s">
        <v>28</v>
      </c>
      <c r="G114">
        <v>7.6469999999999996E-2</v>
      </c>
      <c r="H114">
        <v>288</v>
      </c>
      <c r="I114">
        <v>2116.1999999999998</v>
      </c>
      <c r="J114" s="8">
        <f t="shared" si="6"/>
        <v>1326.9899999999998</v>
      </c>
      <c r="K114" s="2">
        <f t="shared" si="8"/>
        <v>366.33333333333331</v>
      </c>
      <c r="L114">
        <f t="shared" si="8"/>
        <v>294.11111111111109</v>
      </c>
    </row>
    <row r="115" spans="1:12" x14ac:dyDescent="0.2">
      <c r="A115" s="15">
        <f>Envelope_Temp</f>
        <v>200</v>
      </c>
      <c r="B115" s="17">
        <f>Ambient_Temp</f>
        <v>70</v>
      </c>
      <c r="C115" s="11">
        <f>Envelope_Size</f>
        <v>90000</v>
      </c>
      <c r="D115" s="13">
        <f t="shared" si="7"/>
        <v>11200</v>
      </c>
      <c r="E115" s="21">
        <f t="shared" si="5"/>
        <v>828.67989638077449</v>
      </c>
      <c r="F115" s="25" t="s">
        <v>28</v>
      </c>
      <c r="G115">
        <v>7.6469999999999996E-2</v>
      </c>
      <c r="H115">
        <v>288</v>
      </c>
      <c r="I115">
        <v>2116.1999999999998</v>
      </c>
      <c r="J115" s="8">
        <f t="shared" si="6"/>
        <v>1319.8799999999999</v>
      </c>
      <c r="K115" s="2">
        <f t="shared" si="8"/>
        <v>366.33333333333331</v>
      </c>
      <c r="L115">
        <f t="shared" si="8"/>
        <v>294.11111111111109</v>
      </c>
    </row>
    <row r="116" spans="1:12" x14ac:dyDescent="0.2">
      <c r="A116" s="15">
        <f>Envelope_Temp</f>
        <v>200</v>
      </c>
      <c r="B116" s="17">
        <f>Ambient_Temp</f>
        <v>70</v>
      </c>
      <c r="C116" s="11">
        <f>Envelope_Size</f>
        <v>90000</v>
      </c>
      <c r="D116" s="13">
        <f t="shared" si="7"/>
        <v>11300</v>
      </c>
      <c r="E116" s="21">
        <f t="shared" si="5"/>
        <v>824.2159193046258</v>
      </c>
      <c r="F116" s="25" t="s">
        <v>28</v>
      </c>
      <c r="G116">
        <v>7.6469999999999996E-2</v>
      </c>
      <c r="H116">
        <v>288</v>
      </c>
      <c r="I116">
        <v>2116.1999999999998</v>
      </c>
      <c r="J116" s="8">
        <f t="shared" si="6"/>
        <v>1312.77</v>
      </c>
      <c r="K116" s="2">
        <f t="shared" si="8"/>
        <v>366.33333333333331</v>
      </c>
      <c r="L116">
        <f t="shared" si="8"/>
        <v>294.11111111111109</v>
      </c>
    </row>
    <row r="117" spans="1:12" x14ac:dyDescent="0.2">
      <c r="A117" s="15">
        <f>Envelope_Temp</f>
        <v>200</v>
      </c>
      <c r="B117" s="17">
        <f>Ambient_Temp</f>
        <v>70</v>
      </c>
      <c r="C117" s="11">
        <f>Envelope_Size</f>
        <v>90000</v>
      </c>
      <c r="D117" s="13">
        <f t="shared" si="7"/>
        <v>11400</v>
      </c>
      <c r="E117" s="21">
        <f t="shared" si="5"/>
        <v>819.75194222847676</v>
      </c>
      <c r="F117" s="25" t="s">
        <v>28</v>
      </c>
      <c r="G117">
        <v>7.6469999999999996E-2</v>
      </c>
      <c r="H117">
        <v>288</v>
      </c>
      <c r="I117">
        <v>2116.1999999999998</v>
      </c>
      <c r="J117" s="8">
        <f t="shared" si="6"/>
        <v>1305.6599999999999</v>
      </c>
      <c r="K117" s="2">
        <f t="shared" si="8"/>
        <v>366.33333333333331</v>
      </c>
      <c r="L117">
        <f t="shared" si="8"/>
        <v>294.11111111111109</v>
      </c>
    </row>
    <row r="118" spans="1:12" x14ac:dyDescent="0.2">
      <c r="A118" s="15">
        <f>Envelope_Temp</f>
        <v>200</v>
      </c>
      <c r="B118" s="17">
        <f>Ambient_Temp</f>
        <v>70</v>
      </c>
      <c r="C118" s="11">
        <f>Envelope_Size</f>
        <v>90000</v>
      </c>
      <c r="D118" s="13">
        <f t="shared" si="7"/>
        <v>11500</v>
      </c>
      <c r="E118" s="21">
        <f t="shared" si="5"/>
        <v>815.28796515232796</v>
      </c>
      <c r="F118" s="25" t="s">
        <v>28</v>
      </c>
      <c r="G118">
        <v>7.6469999999999996E-2</v>
      </c>
      <c r="H118">
        <v>288</v>
      </c>
      <c r="I118">
        <v>2116.1999999999998</v>
      </c>
      <c r="J118" s="8">
        <f t="shared" si="6"/>
        <v>1298.5499999999997</v>
      </c>
      <c r="K118" s="2">
        <f t="shared" si="8"/>
        <v>366.33333333333331</v>
      </c>
      <c r="L118">
        <f t="shared" si="8"/>
        <v>294.11111111111109</v>
      </c>
    </row>
    <row r="119" spans="1:12" x14ac:dyDescent="0.2">
      <c r="A119" s="15">
        <f>Envelope_Temp</f>
        <v>200</v>
      </c>
      <c r="B119" s="17">
        <f>Ambient_Temp</f>
        <v>70</v>
      </c>
      <c r="C119" s="11">
        <f>Envelope_Size</f>
        <v>90000</v>
      </c>
      <c r="D119" s="13">
        <f t="shared" si="7"/>
        <v>11600</v>
      </c>
      <c r="E119" s="21">
        <f t="shared" si="5"/>
        <v>810.82398807617915</v>
      </c>
      <c r="F119" s="25" t="s">
        <v>28</v>
      </c>
      <c r="G119">
        <v>7.6469999999999996E-2</v>
      </c>
      <c r="H119">
        <v>288</v>
      </c>
      <c r="I119">
        <v>2116.1999999999998</v>
      </c>
      <c r="J119" s="8">
        <f t="shared" si="6"/>
        <v>1291.4399999999998</v>
      </c>
      <c r="K119" s="2">
        <f t="shared" si="8"/>
        <v>366.33333333333331</v>
      </c>
      <c r="L119">
        <f t="shared" si="8"/>
        <v>294.11111111111109</v>
      </c>
    </row>
    <row r="120" spans="1:12" x14ac:dyDescent="0.2">
      <c r="A120" s="15">
        <f>Envelope_Temp</f>
        <v>200</v>
      </c>
      <c r="B120" s="17">
        <f>Ambient_Temp</f>
        <v>70</v>
      </c>
      <c r="C120" s="11">
        <f>Envelope_Size</f>
        <v>90000</v>
      </c>
      <c r="D120" s="13">
        <f t="shared" si="7"/>
        <v>11700</v>
      </c>
      <c r="E120" s="21">
        <f t="shared" si="5"/>
        <v>806.36001100003045</v>
      </c>
      <c r="F120" s="25" t="s">
        <v>28</v>
      </c>
      <c r="G120">
        <v>7.6469999999999996E-2</v>
      </c>
      <c r="H120">
        <v>288</v>
      </c>
      <c r="I120">
        <v>2116.1999999999998</v>
      </c>
      <c r="J120" s="8">
        <f t="shared" si="6"/>
        <v>1284.33</v>
      </c>
      <c r="K120" s="2">
        <f t="shared" si="8"/>
        <v>366.33333333333331</v>
      </c>
      <c r="L120">
        <f t="shared" si="8"/>
        <v>294.11111111111109</v>
      </c>
    </row>
    <row r="121" spans="1:12" x14ac:dyDescent="0.2">
      <c r="A121" s="15">
        <f>Envelope_Temp</f>
        <v>200</v>
      </c>
      <c r="B121" s="17">
        <f>Ambient_Temp</f>
        <v>70</v>
      </c>
      <c r="C121" s="11">
        <f>Envelope_Size</f>
        <v>90000</v>
      </c>
      <c r="D121" s="13">
        <f t="shared" si="7"/>
        <v>11800</v>
      </c>
      <c r="E121" s="21">
        <f t="shared" si="5"/>
        <v>801.89603392388142</v>
      </c>
      <c r="F121" s="25" t="s">
        <v>28</v>
      </c>
      <c r="G121">
        <v>7.6469999999999996E-2</v>
      </c>
      <c r="H121">
        <v>288</v>
      </c>
      <c r="I121">
        <v>2116.1999999999998</v>
      </c>
      <c r="J121" s="8">
        <f t="shared" si="6"/>
        <v>1277.2199999999998</v>
      </c>
      <c r="K121" s="2">
        <f t="shared" si="8"/>
        <v>366.33333333333331</v>
      </c>
      <c r="L121">
        <f t="shared" si="8"/>
        <v>294.11111111111109</v>
      </c>
    </row>
    <row r="122" spans="1:12" x14ac:dyDescent="0.2">
      <c r="A122" s="15">
        <f>Envelope_Temp</f>
        <v>200</v>
      </c>
      <c r="B122" s="17">
        <f>Ambient_Temp</f>
        <v>70</v>
      </c>
      <c r="C122" s="11">
        <f>Envelope_Size</f>
        <v>90000</v>
      </c>
      <c r="D122" s="13">
        <f t="shared" si="7"/>
        <v>11900</v>
      </c>
      <c r="E122" s="21">
        <f t="shared" si="5"/>
        <v>797.43205684773272</v>
      </c>
      <c r="F122" s="25" t="s">
        <v>28</v>
      </c>
      <c r="G122">
        <v>7.6469999999999996E-2</v>
      </c>
      <c r="H122">
        <v>288</v>
      </c>
      <c r="I122">
        <v>2116.1999999999998</v>
      </c>
      <c r="J122" s="8">
        <f t="shared" si="6"/>
        <v>1270.1099999999999</v>
      </c>
      <c r="K122" s="2">
        <f t="shared" si="8"/>
        <v>366.33333333333331</v>
      </c>
      <c r="L122">
        <f t="shared" si="8"/>
        <v>294.11111111111109</v>
      </c>
    </row>
    <row r="123" spans="1:12" x14ac:dyDescent="0.2">
      <c r="A123" s="15">
        <f>Envelope_Temp</f>
        <v>200</v>
      </c>
      <c r="B123" s="17">
        <f>Ambient_Temp</f>
        <v>70</v>
      </c>
      <c r="C123" s="11">
        <f>Envelope_Size</f>
        <v>90000</v>
      </c>
      <c r="D123" s="13">
        <f t="shared" si="7"/>
        <v>12000</v>
      </c>
      <c r="E123" s="21">
        <f t="shared" si="5"/>
        <v>792.96807977158392</v>
      </c>
      <c r="F123" s="25" t="s">
        <v>28</v>
      </c>
      <c r="G123">
        <v>7.6469999999999996E-2</v>
      </c>
      <c r="H123">
        <v>288</v>
      </c>
      <c r="I123">
        <v>2116.1999999999998</v>
      </c>
      <c r="J123" s="8">
        <f t="shared" si="6"/>
        <v>1263</v>
      </c>
      <c r="K123" s="2">
        <f t="shared" si="8"/>
        <v>366.33333333333331</v>
      </c>
      <c r="L123">
        <f t="shared" si="8"/>
        <v>294.11111111111109</v>
      </c>
    </row>
    <row r="124" spans="1:12" x14ac:dyDescent="0.2">
      <c r="A124" s="15">
        <f>Envelope_Temp</f>
        <v>200</v>
      </c>
      <c r="B124" s="17">
        <f>Ambient_Temp</f>
        <v>70</v>
      </c>
      <c r="C124" s="11">
        <f>Envelope_Size</f>
        <v>90000</v>
      </c>
      <c r="D124" s="13">
        <f t="shared" si="7"/>
        <v>12100</v>
      </c>
      <c r="E124" s="21">
        <f t="shared" si="5"/>
        <v>788.50410269543511</v>
      </c>
      <c r="F124" s="25" t="s">
        <v>28</v>
      </c>
      <c r="G124">
        <v>7.6469999999999996E-2</v>
      </c>
      <c r="H124">
        <v>288</v>
      </c>
      <c r="I124">
        <v>2116.1999999999998</v>
      </c>
      <c r="J124" s="8">
        <f t="shared" si="6"/>
        <v>1255.8899999999999</v>
      </c>
      <c r="K124" s="2">
        <f t="shared" si="8"/>
        <v>366.33333333333331</v>
      </c>
      <c r="L124">
        <f t="shared" si="8"/>
        <v>294.11111111111109</v>
      </c>
    </row>
    <row r="125" spans="1:12" x14ac:dyDescent="0.2">
      <c r="A125" s="15">
        <f>Envelope_Temp</f>
        <v>200</v>
      </c>
      <c r="B125" s="17">
        <f>Ambient_Temp</f>
        <v>70</v>
      </c>
      <c r="C125" s="11">
        <f>Envelope_Size</f>
        <v>90000</v>
      </c>
      <c r="D125" s="13">
        <f t="shared" si="7"/>
        <v>12200</v>
      </c>
      <c r="E125" s="21">
        <f t="shared" si="5"/>
        <v>784.04012561928607</v>
      </c>
      <c r="F125" s="25" t="s">
        <v>28</v>
      </c>
      <c r="G125">
        <v>7.6469999999999996E-2</v>
      </c>
      <c r="H125">
        <v>288</v>
      </c>
      <c r="I125">
        <v>2116.1999999999998</v>
      </c>
      <c r="J125" s="8">
        <f t="shared" si="6"/>
        <v>1248.7799999999997</v>
      </c>
      <c r="K125" s="2">
        <f t="shared" si="8"/>
        <v>366.33333333333331</v>
      </c>
      <c r="L125">
        <f t="shared" si="8"/>
        <v>294.11111111111109</v>
      </c>
    </row>
    <row r="126" spans="1:12" x14ac:dyDescent="0.2">
      <c r="A126" s="15">
        <f>Envelope_Temp</f>
        <v>200</v>
      </c>
      <c r="B126" s="17">
        <f>Ambient_Temp</f>
        <v>70</v>
      </c>
      <c r="C126" s="11">
        <f>Envelope_Size</f>
        <v>90000</v>
      </c>
      <c r="D126" s="13">
        <f t="shared" si="7"/>
        <v>12300</v>
      </c>
      <c r="E126" s="21">
        <f t="shared" si="5"/>
        <v>779.57614854313738</v>
      </c>
      <c r="F126" s="25" t="s">
        <v>28</v>
      </c>
      <c r="G126">
        <v>7.6469999999999996E-2</v>
      </c>
      <c r="H126">
        <v>288</v>
      </c>
      <c r="I126">
        <v>2116.1999999999998</v>
      </c>
      <c r="J126" s="8">
        <f t="shared" si="6"/>
        <v>1241.6699999999998</v>
      </c>
      <c r="K126" s="2">
        <f t="shared" si="8"/>
        <v>366.33333333333331</v>
      </c>
      <c r="L126">
        <f t="shared" si="8"/>
        <v>294.11111111111109</v>
      </c>
    </row>
    <row r="127" spans="1:12" x14ac:dyDescent="0.2">
      <c r="A127" s="15">
        <f>Envelope_Temp</f>
        <v>200</v>
      </c>
      <c r="B127" s="17">
        <f>Ambient_Temp</f>
        <v>70</v>
      </c>
      <c r="C127" s="11">
        <f>Envelope_Size</f>
        <v>90000</v>
      </c>
      <c r="D127" s="13">
        <f t="shared" si="7"/>
        <v>12400</v>
      </c>
      <c r="E127" s="21">
        <f t="shared" si="5"/>
        <v>775.11217146698857</v>
      </c>
      <c r="F127" s="25" t="s">
        <v>28</v>
      </c>
      <c r="G127">
        <v>7.6469999999999996E-2</v>
      </c>
      <c r="H127">
        <v>288</v>
      </c>
      <c r="I127">
        <v>2116.1999999999998</v>
      </c>
      <c r="J127" s="8">
        <f t="shared" si="6"/>
        <v>1234.56</v>
      </c>
      <c r="K127" s="2">
        <f t="shared" si="8"/>
        <v>366.33333333333331</v>
      </c>
      <c r="L127">
        <f t="shared" si="8"/>
        <v>294.11111111111109</v>
      </c>
    </row>
    <row r="128" spans="1:12" x14ac:dyDescent="0.2">
      <c r="A128" s="15">
        <f>Envelope_Temp</f>
        <v>200</v>
      </c>
      <c r="B128" s="17">
        <f>Ambient_Temp</f>
        <v>70</v>
      </c>
      <c r="C128" s="11">
        <f>Envelope_Size</f>
        <v>90000</v>
      </c>
      <c r="D128" s="13">
        <f t="shared" si="7"/>
        <v>12500</v>
      </c>
      <c r="E128" s="21">
        <f t="shared" si="5"/>
        <v>770.64819439083976</v>
      </c>
      <c r="F128" s="25" t="s">
        <v>28</v>
      </c>
      <c r="G128">
        <v>7.6469999999999996E-2</v>
      </c>
      <c r="H128">
        <v>288</v>
      </c>
      <c r="I128">
        <v>2116.1999999999998</v>
      </c>
      <c r="J128" s="8">
        <f t="shared" si="6"/>
        <v>1227.4499999999998</v>
      </c>
      <c r="K128" s="2">
        <f t="shared" si="8"/>
        <v>366.33333333333331</v>
      </c>
      <c r="L128">
        <f t="shared" si="8"/>
        <v>294.11111111111109</v>
      </c>
    </row>
    <row r="129" spans="1:12" x14ac:dyDescent="0.2">
      <c r="A129" s="15">
        <f>Envelope_Temp</f>
        <v>200</v>
      </c>
      <c r="B129" s="17">
        <f>Ambient_Temp</f>
        <v>70</v>
      </c>
      <c r="C129" s="11">
        <f>Envelope_Size</f>
        <v>90000</v>
      </c>
      <c r="D129" s="13">
        <f t="shared" si="7"/>
        <v>12600</v>
      </c>
      <c r="E129" s="21">
        <f t="shared" si="5"/>
        <v>766.18421731469095</v>
      </c>
      <c r="F129" s="25" t="s">
        <v>28</v>
      </c>
      <c r="G129">
        <v>7.6469999999999996E-2</v>
      </c>
      <c r="H129">
        <v>288</v>
      </c>
      <c r="I129">
        <v>2116.1999999999998</v>
      </c>
      <c r="J129" s="8">
        <f t="shared" si="6"/>
        <v>1220.3399999999999</v>
      </c>
      <c r="K129" s="2">
        <f t="shared" si="8"/>
        <v>366.33333333333331</v>
      </c>
      <c r="L129">
        <f t="shared" si="8"/>
        <v>294.11111111111109</v>
      </c>
    </row>
    <row r="130" spans="1:12" x14ac:dyDescent="0.2">
      <c r="A130" s="15">
        <f>Envelope_Temp</f>
        <v>200</v>
      </c>
      <c r="B130" s="17">
        <f>Ambient_Temp</f>
        <v>70</v>
      </c>
      <c r="C130" s="11">
        <f>Envelope_Size</f>
        <v>90000</v>
      </c>
      <c r="D130" s="13">
        <f t="shared" si="7"/>
        <v>12700</v>
      </c>
      <c r="E130" s="21">
        <f t="shared" si="5"/>
        <v>761.72024023854226</v>
      </c>
      <c r="F130" s="25" t="s">
        <v>28</v>
      </c>
      <c r="G130">
        <v>7.6469999999999996E-2</v>
      </c>
      <c r="H130">
        <v>288</v>
      </c>
      <c r="I130">
        <v>2116.1999999999998</v>
      </c>
      <c r="J130" s="8">
        <f t="shared" si="6"/>
        <v>1213.23</v>
      </c>
      <c r="K130" s="2">
        <f t="shared" si="8"/>
        <v>366.33333333333331</v>
      </c>
      <c r="L130">
        <f t="shared" si="8"/>
        <v>294.11111111111109</v>
      </c>
    </row>
    <row r="131" spans="1:12" x14ac:dyDescent="0.2">
      <c r="A131" s="15">
        <f>Envelope_Temp</f>
        <v>200</v>
      </c>
      <c r="B131" s="17">
        <f>Ambient_Temp</f>
        <v>70</v>
      </c>
      <c r="C131" s="11">
        <f>Envelope_Size</f>
        <v>90000</v>
      </c>
      <c r="D131" s="13">
        <f t="shared" si="7"/>
        <v>12800</v>
      </c>
      <c r="E131" s="21">
        <f t="shared" ref="E131:E194" si="9">(G131*H131/I131)*C131*J131*((1/L131)-(1/K131))</f>
        <v>757.25626316239345</v>
      </c>
      <c r="F131" s="25" t="s">
        <v>28</v>
      </c>
      <c r="G131">
        <v>7.6469999999999996E-2</v>
      </c>
      <c r="H131">
        <v>288</v>
      </c>
      <c r="I131">
        <v>2116.1999999999998</v>
      </c>
      <c r="J131" s="8">
        <f t="shared" si="6"/>
        <v>1206.1199999999999</v>
      </c>
      <c r="K131" s="2">
        <f t="shared" si="8"/>
        <v>366.33333333333331</v>
      </c>
      <c r="L131">
        <f t="shared" si="8"/>
        <v>294.11111111111109</v>
      </c>
    </row>
    <row r="132" spans="1:12" x14ac:dyDescent="0.2">
      <c r="A132" s="15">
        <f>Envelope_Temp</f>
        <v>200</v>
      </c>
      <c r="B132" s="17">
        <f>Ambient_Temp</f>
        <v>70</v>
      </c>
      <c r="C132" s="11">
        <f>Envelope_Size</f>
        <v>90000</v>
      </c>
      <c r="D132" s="13">
        <f t="shared" si="7"/>
        <v>12900</v>
      </c>
      <c r="E132" s="21">
        <f t="shared" si="9"/>
        <v>752.79228608624442</v>
      </c>
      <c r="F132" s="25" t="s">
        <v>28</v>
      </c>
      <c r="G132">
        <v>7.6469999999999996E-2</v>
      </c>
      <c r="H132">
        <v>288</v>
      </c>
      <c r="I132">
        <v>2116.1999999999998</v>
      </c>
      <c r="J132" s="8">
        <f t="shared" ref="J132:J195" si="10">J$3-(0.0711*D132)</f>
        <v>1199.0099999999998</v>
      </c>
      <c r="K132" s="2">
        <f t="shared" si="8"/>
        <v>366.33333333333331</v>
      </c>
      <c r="L132">
        <f t="shared" si="8"/>
        <v>294.11111111111109</v>
      </c>
    </row>
    <row r="133" spans="1:12" x14ac:dyDescent="0.2">
      <c r="A133" s="15">
        <f>Envelope_Temp</f>
        <v>200</v>
      </c>
      <c r="B133" s="17">
        <f>Ambient_Temp</f>
        <v>70</v>
      </c>
      <c r="C133" s="11">
        <f>Envelope_Size</f>
        <v>90000</v>
      </c>
      <c r="D133" s="13">
        <f t="shared" ref="D133:D196" si="11">D132+100</f>
        <v>13000</v>
      </c>
      <c r="E133" s="21">
        <f t="shared" si="9"/>
        <v>748.32830901009572</v>
      </c>
      <c r="F133" s="25" t="s">
        <v>28</v>
      </c>
      <c r="G133">
        <v>7.6469999999999996E-2</v>
      </c>
      <c r="H133">
        <v>288</v>
      </c>
      <c r="I133">
        <v>2116.1999999999998</v>
      </c>
      <c r="J133" s="8">
        <f t="shared" si="10"/>
        <v>1191.8999999999999</v>
      </c>
      <c r="K133" s="2">
        <f t="shared" si="8"/>
        <v>366.33333333333331</v>
      </c>
      <c r="L133">
        <f t="shared" si="8"/>
        <v>294.11111111111109</v>
      </c>
    </row>
    <row r="134" spans="1:12" x14ac:dyDescent="0.2">
      <c r="A134" s="15">
        <f>Envelope_Temp</f>
        <v>200</v>
      </c>
      <c r="B134" s="17">
        <f>Ambient_Temp</f>
        <v>70</v>
      </c>
      <c r="C134" s="11">
        <f>Envelope_Size</f>
        <v>90000</v>
      </c>
      <c r="D134" s="13">
        <f t="shared" si="11"/>
        <v>13100</v>
      </c>
      <c r="E134" s="21">
        <f t="shared" si="9"/>
        <v>743.86433193394691</v>
      </c>
      <c r="F134" s="25" t="s">
        <v>28</v>
      </c>
      <c r="G134">
        <v>7.6469999999999996E-2</v>
      </c>
      <c r="H134">
        <v>288</v>
      </c>
      <c r="I134">
        <v>2116.1999999999998</v>
      </c>
      <c r="J134" s="8">
        <f t="shared" si="10"/>
        <v>1184.79</v>
      </c>
      <c r="K134" s="2">
        <f t="shared" si="8"/>
        <v>366.33333333333331</v>
      </c>
      <c r="L134">
        <f t="shared" si="8"/>
        <v>294.11111111111109</v>
      </c>
    </row>
    <row r="135" spans="1:12" x14ac:dyDescent="0.2">
      <c r="A135" s="15">
        <f>Envelope_Temp</f>
        <v>200</v>
      </c>
      <c r="B135" s="17">
        <f>Ambient_Temp</f>
        <v>70</v>
      </c>
      <c r="C135" s="11">
        <f>Envelope_Size</f>
        <v>90000</v>
      </c>
      <c r="D135" s="13">
        <f t="shared" si="11"/>
        <v>13200</v>
      </c>
      <c r="E135" s="21">
        <f t="shared" si="9"/>
        <v>739.40035485779811</v>
      </c>
      <c r="F135" s="25" t="s">
        <v>28</v>
      </c>
      <c r="G135">
        <v>7.6469999999999996E-2</v>
      </c>
      <c r="H135">
        <v>288</v>
      </c>
      <c r="I135">
        <v>2116.1999999999998</v>
      </c>
      <c r="J135" s="8">
        <f t="shared" si="10"/>
        <v>1177.6799999999998</v>
      </c>
      <c r="K135" s="2">
        <f t="shared" si="8"/>
        <v>366.33333333333331</v>
      </c>
      <c r="L135">
        <f t="shared" si="8"/>
        <v>294.11111111111109</v>
      </c>
    </row>
    <row r="136" spans="1:12" x14ac:dyDescent="0.2">
      <c r="A136" s="15">
        <f>Envelope_Temp</f>
        <v>200</v>
      </c>
      <c r="B136" s="17">
        <f>Ambient_Temp</f>
        <v>70</v>
      </c>
      <c r="C136" s="11">
        <f>Envelope_Size</f>
        <v>90000</v>
      </c>
      <c r="D136" s="13">
        <f t="shared" si="11"/>
        <v>13300</v>
      </c>
      <c r="E136" s="21">
        <f t="shared" si="9"/>
        <v>734.93637778164907</v>
      </c>
      <c r="F136" s="25" t="s">
        <v>28</v>
      </c>
      <c r="G136">
        <v>7.6469999999999996E-2</v>
      </c>
      <c r="H136">
        <v>288</v>
      </c>
      <c r="I136">
        <v>2116.1999999999998</v>
      </c>
      <c r="J136" s="8">
        <f t="shared" si="10"/>
        <v>1170.5699999999997</v>
      </c>
      <c r="K136" s="2">
        <f t="shared" si="8"/>
        <v>366.33333333333331</v>
      </c>
      <c r="L136">
        <f t="shared" si="8"/>
        <v>294.11111111111109</v>
      </c>
    </row>
    <row r="137" spans="1:12" x14ac:dyDescent="0.2">
      <c r="A137" s="15">
        <f>Envelope_Temp</f>
        <v>200</v>
      </c>
      <c r="B137" s="17">
        <f>Ambient_Temp</f>
        <v>70</v>
      </c>
      <c r="C137" s="11">
        <f>Envelope_Size</f>
        <v>90000</v>
      </c>
      <c r="D137" s="13">
        <f t="shared" si="11"/>
        <v>13400</v>
      </c>
      <c r="E137" s="21">
        <f t="shared" si="9"/>
        <v>730.47240070550038</v>
      </c>
      <c r="F137" s="25" t="s">
        <v>28</v>
      </c>
      <c r="G137">
        <v>7.6469999999999996E-2</v>
      </c>
      <c r="H137">
        <v>288</v>
      </c>
      <c r="I137">
        <v>2116.1999999999998</v>
      </c>
      <c r="J137" s="8">
        <f t="shared" si="10"/>
        <v>1163.4599999999998</v>
      </c>
      <c r="K137" s="2">
        <f t="shared" si="8"/>
        <v>366.33333333333331</v>
      </c>
      <c r="L137">
        <f t="shared" si="8"/>
        <v>294.11111111111109</v>
      </c>
    </row>
    <row r="138" spans="1:12" x14ac:dyDescent="0.2">
      <c r="A138" s="15">
        <f>Envelope_Temp</f>
        <v>200</v>
      </c>
      <c r="B138" s="17">
        <f>Ambient_Temp</f>
        <v>70</v>
      </c>
      <c r="C138" s="11">
        <f>Envelope_Size</f>
        <v>90000</v>
      </c>
      <c r="D138" s="13">
        <f t="shared" si="11"/>
        <v>13500</v>
      </c>
      <c r="E138" s="21">
        <f t="shared" si="9"/>
        <v>726.00842362935157</v>
      </c>
      <c r="F138" s="25" t="s">
        <v>28</v>
      </c>
      <c r="G138">
        <v>7.6469999999999996E-2</v>
      </c>
      <c r="H138">
        <v>288</v>
      </c>
      <c r="I138">
        <v>2116.1999999999998</v>
      </c>
      <c r="J138" s="8">
        <f t="shared" si="10"/>
        <v>1156.3499999999999</v>
      </c>
      <c r="K138" s="2">
        <f t="shared" si="8"/>
        <v>366.33333333333331</v>
      </c>
      <c r="L138">
        <f t="shared" si="8"/>
        <v>294.11111111111109</v>
      </c>
    </row>
    <row r="139" spans="1:12" x14ac:dyDescent="0.2">
      <c r="A139" s="15">
        <f>Envelope_Temp</f>
        <v>200</v>
      </c>
      <c r="B139" s="17">
        <f>Ambient_Temp</f>
        <v>70</v>
      </c>
      <c r="C139" s="11">
        <f>Envelope_Size</f>
        <v>90000</v>
      </c>
      <c r="D139" s="13">
        <f t="shared" si="11"/>
        <v>13600</v>
      </c>
      <c r="E139" s="21">
        <f t="shared" si="9"/>
        <v>721.54444655320276</v>
      </c>
      <c r="F139" s="25" t="s">
        <v>28</v>
      </c>
      <c r="G139">
        <v>7.6469999999999996E-2</v>
      </c>
      <c r="H139">
        <v>288</v>
      </c>
      <c r="I139">
        <v>2116.1999999999998</v>
      </c>
      <c r="J139" s="8">
        <f t="shared" si="10"/>
        <v>1149.2399999999998</v>
      </c>
      <c r="K139" s="2">
        <f t="shared" si="8"/>
        <v>366.33333333333331</v>
      </c>
      <c r="L139">
        <f t="shared" si="8"/>
        <v>294.11111111111109</v>
      </c>
    </row>
    <row r="140" spans="1:12" x14ac:dyDescent="0.2">
      <c r="A140" s="15">
        <f>Envelope_Temp</f>
        <v>200</v>
      </c>
      <c r="B140" s="17">
        <f>Ambient_Temp</f>
        <v>70</v>
      </c>
      <c r="C140" s="11">
        <f>Envelope_Size</f>
        <v>90000</v>
      </c>
      <c r="D140" s="13">
        <f t="shared" si="11"/>
        <v>13700</v>
      </c>
      <c r="E140" s="21">
        <f t="shared" si="9"/>
        <v>717.08046947705384</v>
      </c>
      <c r="F140" s="25" t="s">
        <v>28</v>
      </c>
      <c r="G140">
        <v>7.6469999999999996E-2</v>
      </c>
      <c r="H140">
        <v>288</v>
      </c>
      <c r="I140">
        <v>2116.1999999999998</v>
      </c>
      <c r="J140" s="8">
        <f t="shared" si="10"/>
        <v>1142.1299999999999</v>
      </c>
      <c r="K140" s="2">
        <f t="shared" si="8"/>
        <v>366.33333333333331</v>
      </c>
      <c r="L140">
        <f t="shared" si="8"/>
        <v>294.11111111111109</v>
      </c>
    </row>
    <row r="141" spans="1:12" x14ac:dyDescent="0.2">
      <c r="A141" s="15">
        <f>Envelope_Temp</f>
        <v>200</v>
      </c>
      <c r="B141" s="17">
        <f>Ambient_Temp</f>
        <v>70</v>
      </c>
      <c r="C141" s="11">
        <f>Envelope_Size</f>
        <v>90000</v>
      </c>
      <c r="D141" s="13">
        <f t="shared" si="11"/>
        <v>13800</v>
      </c>
      <c r="E141" s="21">
        <f t="shared" si="9"/>
        <v>712.61649240090514</v>
      </c>
      <c r="F141" s="25" t="s">
        <v>28</v>
      </c>
      <c r="G141">
        <v>7.6469999999999996E-2</v>
      </c>
      <c r="H141">
        <v>288</v>
      </c>
      <c r="I141">
        <v>2116.1999999999998</v>
      </c>
      <c r="J141" s="8">
        <f t="shared" si="10"/>
        <v>1135.02</v>
      </c>
      <c r="K141" s="2">
        <f t="shared" si="8"/>
        <v>366.33333333333331</v>
      </c>
      <c r="L141">
        <f t="shared" si="8"/>
        <v>294.11111111111109</v>
      </c>
    </row>
    <row r="142" spans="1:12" x14ac:dyDescent="0.2">
      <c r="A142" s="15">
        <f>Envelope_Temp</f>
        <v>200</v>
      </c>
      <c r="B142" s="17">
        <f>Ambient_Temp</f>
        <v>70</v>
      </c>
      <c r="C142" s="11">
        <f>Envelope_Size</f>
        <v>90000</v>
      </c>
      <c r="D142" s="13">
        <f t="shared" si="11"/>
        <v>13900</v>
      </c>
      <c r="E142" s="21">
        <f t="shared" si="9"/>
        <v>708.15251532475622</v>
      </c>
      <c r="F142" s="25" t="s">
        <v>28</v>
      </c>
      <c r="G142">
        <v>7.6469999999999996E-2</v>
      </c>
      <c r="H142">
        <v>288</v>
      </c>
      <c r="I142">
        <v>2116.1999999999998</v>
      </c>
      <c r="J142" s="8">
        <f t="shared" si="10"/>
        <v>1127.9099999999999</v>
      </c>
      <c r="K142" s="2">
        <f t="shared" si="8"/>
        <v>366.33333333333331</v>
      </c>
      <c r="L142">
        <f t="shared" si="8"/>
        <v>294.11111111111109</v>
      </c>
    </row>
    <row r="143" spans="1:12" x14ac:dyDescent="0.2">
      <c r="A143" s="15">
        <f>Envelope_Temp</f>
        <v>200</v>
      </c>
      <c r="B143" s="17">
        <f>Ambient_Temp</f>
        <v>70</v>
      </c>
      <c r="C143" s="11">
        <f>Envelope_Size</f>
        <v>90000</v>
      </c>
      <c r="D143" s="13">
        <f t="shared" si="11"/>
        <v>14000</v>
      </c>
      <c r="E143" s="21">
        <f t="shared" si="9"/>
        <v>703.68853824860741</v>
      </c>
      <c r="F143" s="25" t="s">
        <v>28</v>
      </c>
      <c r="G143">
        <v>7.6469999999999996E-2</v>
      </c>
      <c r="H143">
        <v>288</v>
      </c>
      <c r="I143">
        <v>2116.1999999999998</v>
      </c>
      <c r="J143" s="8">
        <f t="shared" si="10"/>
        <v>1120.7999999999997</v>
      </c>
      <c r="K143" s="2">
        <f t="shared" si="8"/>
        <v>366.33333333333331</v>
      </c>
      <c r="L143">
        <f t="shared" si="8"/>
        <v>294.11111111111109</v>
      </c>
    </row>
    <row r="144" spans="1:12" x14ac:dyDescent="0.2">
      <c r="A144" s="15">
        <f>Envelope_Temp</f>
        <v>200</v>
      </c>
      <c r="B144" s="17">
        <f>Ambient_Temp</f>
        <v>70</v>
      </c>
      <c r="C144" s="11">
        <f>Envelope_Size</f>
        <v>90000</v>
      </c>
      <c r="D144" s="13">
        <f t="shared" si="11"/>
        <v>14100</v>
      </c>
      <c r="E144" s="21">
        <f t="shared" si="9"/>
        <v>699.22456117245861</v>
      </c>
      <c r="F144" s="25" t="s">
        <v>28</v>
      </c>
      <c r="G144">
        <v>7.6469999999999996E-2</v>
      </c>
      <c r="H144">
        <v>288</v>
      </c>
      <c r="I144">
        <v>2116.1999999999998</v>
      </c>
      <c r="J144" s="8">
        <f t="shared" si="10"/>
        <v>1113.6899999999998</v>
      </c>
      <c r="K144" s="2">
        <f t="shared" si="8"/>
        <v>366.33333333333331</v>
      </c>
      <c r="L144">
        <f t="shared" si="8"/>
        <v>294.11111111111109</v>
      </c>
    </row>
    <row r="145" spans="1:12" x14ac:dyDescent="0.2">
      <c r="A145" s="15">
        <f>Envelope_Temp</f>
        <v>200</v>
      </c>
      <c r="B145" s="17">
        <f>Ambient_Temp</f>
        <v>70</v>
      </c>
      <c r="C145" s="11">
        <f>Envelope_Size</f>
        <v>90000</v>
      </c>
      <c r="D145" s="13">
        <f t="shared" si="11"/>
        <v>14200</v>
      </c>
      <c r="E145" s="21">
        <f t="shared" si="9"/>
        <v>694.7605840963098</v>
      </c>
      <c r="F145" s="25" t="s">
        <v>28</v>
      </c>
      <c r="G145">
        <v>7.6469999999999996E-2</v>
      </c>
      <c r="H145">
        <v>288</v>
      </c>
      <c r="I145">
        <v>2116.1999999999998</v>
      </c>
      <c r="J145" s="8">
        <f t="shared" si="10"/>
        <v>1106.58</v>
      </c>
      <c r="K145" s="2">
        <f t="shared" si="8"/>
        <v>366.33333333333331</v>
      </c>
      <c r="L145">
        <f t="shared" si="8"/>
        <v>294.11111111111109</v>
      </c>
    </row>
    <row r="146" spans="1:12" x14ac:dyDescent="0.2">
      <c r="A146" s="15">
        <f>Envelope_Temp</f>
        <v>200</v>
      </c>
      <c r="B146" s="17">
        <f>Ambient_Temp</f>
        <v>70</v>
      </c>
      <c r="C146" s="11">
        <f>Envelope_Size</f>
        <v>90000</v>
      </c>
      <c r="D146" s="13">
        <f t="shared" si="11"/>
        <v>14300</v>
      </c>
      <c r="E146" s="21">
        <f t="shared" si="9"/>
        <v>690.29660702016099</v>
      </c>
      <c r="F146" s="25" t="s">
        <v>28</v>
      </c>
      <c r="G146">
        <v>7.6469999999999996E-2</v>
      </c>
      <c r="H146">
        <v>288</v>
      </c>
      <c r="I146">
        <v>2116.1999999999998</v>
      </c>
      <c r="J146" s="8">
        <f t="shared" si="10"/>
        <v>1099.4699999999998</v>
      </c>
      <c r="K146" s="2">
        <f t="shared" si="8"/>
        <v>366.33333333333331</v>
      </c>
      <c r="L146">
        <f t="shared" si="8"/>
        <v>294.11111111111109</v>
      </c>
    </row>
    <row r="147" spans="1:12" x14ac:dyDescent="0.2">
      <c r="A147" s="15">
        <f>Envelope_Temp</f>
        <v>200</v>
      </c>
      <c r="B147" s="17">
        <f>Ambient_Temp</f>
        <v>70</v>
      </c>
      <c r="C147" s="11">
        <f>Envelope_Size</f>
        <v>90000</v>
      </c>
      <c r="D147" s="13">
        <f t="shared" si="11"/>
        <v>14400</v>
      </c>
      <c r="E147" s="21">
        <f t="shared" si="9"/>
        <v>685.83262994401218</v>
      </c>
      <c r="F147" s="25" t="s">
        <v>28</v>
      </c>
      <c r="G147">
        <v>7.6469999999999996E-2</v>
      </c>
      <c r="H147">
        <v>288</v>
      </c>
      <c r="I147">
        <v>2116.1999999999998</v>
      </c>
      <c r="J147" s="8">
        <f t="shared" si="10"/>
        <v>1092.3599999999999</v>
      </c>
      <c r="K147" s="2">
        <f t="shared" si="8"/>
        <v>366.33333333333331</v>
      </c>
      <c r="L147">
        <f t="shared" si="8"/>
        <v>294.11111111111109</v>
      </c>
    </row>
    <row r="148" spans="1:12" x14ac:dyDescent="0.2">
      <c r="A148" s="15">
        <f>Envelope_Temp</f>
        <v>200</v>
      </c>
      <c r="B148" s="17">
        <f>Ambient_Temp</f>
        <v>70</v>
      </c>
      <c r="C148" s="11">
        <f>Envelope_Size</f>
        <v>90000</v>
      </c>
      <c r="D148" s="13">
        <f t="shared" si="11"/>
        <v>14500</v>
      </c>
      <c r="E148" s="21">
        <f t="shared" si="9"/>
        <v>681.36865286786326</v>
      </c>
      <c r="F148" s="25" t="s">
        <v>28</v>
      </c>
      <c r="G148">
        <v>7.6469999999999996E-2</v>
      </c>
      <c r="H148">
        <v>288</v>
      </c>
      <c r="I148">
        <v>2116.1999999999998</v>
      </c>
      <c r="J148" s="8">
        <f t="shared" si="10"/>
        <v>1085.2499999999998</v>
      </c>
      <c r="K148" s="2">
        <f t="shared" ref="K148:L163" si="12">((A148-32)/1.8)+273</f>
        <v>366.33333333333331</v>
      </c>
      <c r="L148">
        <f t="shared" si="12"/>
        <v>294.11111111111109</v>
      </c>
    </row>
    <row r="149" spans="1:12" x14ac:dyDescent="0.2">
      <c r="A149" s="15">
        <f>Envelope_Temp</f>
        <v>200</v>
      </c>
      <c r="B149" s="17">
        <f>Ambient_Temp</f>
        <v>70</v>
      </c>
      <c r="C149" s="11">
        <f>Envelope_Size</f>
        <v>90000</v>
      </c>
      <c r="D149" s="13">
        <f t="shared" si="11"/>
        <v>14600</v>
      </c>
      <c r="E149" s="21">
        <f t="shared" si="9"/>
        <v>676.90467579171457</v>
      </c>
      <c r="F149" s="25" t="s">
        <v>28</v>
      </c>
      <c r="G149">
        <v>7.6469999999999996E-2</v>
      </c>
      <c r="H149">
        <v>288</v>
      </c>
      <c r="I149">
        <v>2116.1999999999998</v>
      </c>
      <c r="J149" s="8">
        <f t="shared" si="10"/>
        <v>1078.1399999999999</v>
      </c>
      <c r="K149" s="2">
        <f t="shared" si="12"/>
        <v>366.33333333333331</v>
      </c>
      <c r="L149">
        <f t="shared" si="12"/>
        <v>294.11111111111109</v>
      </c>
    </row>
    <row r="150" spans="1:12" x14ac:dyDescent="0.2">
      <c r="A150" s="15">
        <f>Envelope_Temp</f>
        <v>200</v>
      </c>
      <c r="B150" s="17">
        <f>Ambient_Temp</f>
        <v>70</v>
      </c>
      <c r="C150" s="11">
        <f>Envelope_Size</f>
        <v>90000</v>
      </c>
      <c r="D150" s="13">
        <f t="shared" si="11"/>
        <v>14700</v>
      </c>
      <c r="E150" s="21">
        <f t="shared" si="9"/>
        <v>672.44069871556576</v>
      </c>
      <c r="F150" s="25" t="s">
        <v>28</v>
      </c>
      <c r="G150">
        <v>7.6469999999999996E-2</v>
      </c>
      <c r="H150">
        <v>288</v>
      </c>
      <c r="I150">
        <v>2116.1999999999998</v>
      </c>
      <c r="J150" s="8">
        <f t="shared" si="10"/>
        <v>1071.03</v>
      </c>
      <c r="K150" s="2">
        <f t="shared" si="12"/>
        <v>366.33333333333331</v>
      </c>
      <c r="L150">
        <f t="shared" si="12"/>
        <v>294.11111111111109</v>
      </c>
    </row>
    <row r="151" spans="1:12" x14ac:dyDescent="0.2">
      <c r="A151" s="15">
        <f>Envelope_Temp</f>
        <v>200</v>
      </c>
      <c r="B151" s="17">
        <f>Ambient_Temp</f>
        <v>70</v>
      </c>
      <c r="C151" s="11">
        <f>Envelope_Size</f>
        <v>90000</v>
      </c>
      <c r="D151" s="13">
        <f t="shared" si="11"/>
        <v>14800</v>
      </c>
      <c r="E151" s="21">
        <f t="shared" si="9"/>
        <v>667.97672163941684</v>
      </c>
      <c r="F151" s="25" t="s">
        <v>28</v>
      </c>
      <c r="G151">
        <v>7.6469999999999996E-2</v>
      </c>
      <c r="H151">
        <v>288</v>
      </c>
      <c r="I151">
        <v>2116.1999999999998</v>
      </c>
      <c r="J151" s="8">
        <f t="shared" si="10"/>
        <v>1063.9199999999998</v>
      </c>
      <c r="K151" s="2">
        <f t="shared" si="12"/>
        <v>366.33333333333331</v>
      </c>
      <c r="L151">
        <f t="shared" si="12"/>
        <v>294.11111111111109</v>
      </c>
    </row>
    <row r="152" spans="1:12" x14ac:dyDescent="0.2">
      <c r="A152" s="15">
        <f>Envelope_Temp</f>
        <v>200</v>
      </c>
      <c r="B152" s="17">
        <f>Ambient_Temp</f>
        <v>70</v>
      </c>
      <c r="C152" s="11">
        <f>Envelope_Size</f>
        <v>90000</v>
      </c>
      <c r="D152" s="13">
        <f t="shared" si="11"/>
        <v>14900</v>
      </c>
      <c r="E152" s="21">
        <f t="shared" si="9"/>
        <v>663.51274456326803</v>
      </c>
      <c r="F152" s="25" t="s">
        <v>28</v>
      </c>
      <c r="G152">
        <v>7.6469999999999996E-2</v>
      </c>
      <c r="H152">
        <v>288</v>
      </c>
      <c r="I152">
        <v>2116.1999999999998</v>
      </c>
      <c r="J152" s="8">
        <f t="shared" si="10"/>
        <v>1056.81</v>
      </c>
      <c r="K152" s="2">
        <f t="shared" si="12"/>
        <v>366.33333333333331</v>
      </c>
      <c r="L152">
        <f t="shared" si="12"/>
        <v>294.11111111111109</v>
      </c>
    </row>
    <row r="153" spans="1:12" x14ac:dyDescent="0.2">
      <c r="A153" s="15">
        <f>Envelope_Temp</f>
        <v>200</v>
      </c>
      <c r="B153" s="17">
        <f>Ambient_Temp</f>
        <v>70</v>
      </c>
      <c r="C153" s="11">
        <f>Envelope_Size</f>
        <v>90000</v>
      </c>
      <c r="D153" s="13">
        <f t="shared" si="11"/>
        <v>15000</v>
      </c>
      <c r="E153" s="21">
        <f t="shared" si="9"/>
        <v>659.04876748711922</v>
      </c>
      <c r="F153" s="25" t="s">
        <v>28</v>
      </c>
      <c r="G153">
        <v>7.6469999999999996E-2</v>
      </c>
      <c r="H153">
        <v>288</v>
      </c>
      <c r="I153">
        <v>2116.1999999999998</v>
      </c>
      <c r="J153" s="8">
        <f t="shared" si="10"/>
        <v>1049.6999999999998</v>
      </c>
      <c r="K153" s="2">
        <f t="shared" si="12"/>
        <v>366.33333333333331</v>
      </c>
      <c r="L153">
        <f t="shared" si="12"/>
        <v>294.11111111111109</v>
      </c>
    </row>
    <row r="154" spans="1:12" x14ac:dyDescent="0.2">
      <c r="A154" s="15">
        <f>Envelope_Temp</f>
        <v>200</v>
      </c>
      <c r="B154" s="17">
        <f>Ambient_Temp</f>
        <v>70</v>
      </c>
      <c r="C154" s="11">
        <f>Envelope_Size</f>
        <v>90000</v>
      </c>
      <c r="D154" s="13">
        <f t="shared" si="11"/>
        <v>15100</v>
      </c>
      <c r="E154" s="21">
        <f t="shared" si="9"/>
        <v>654.58479041097041</v>
      </c>
      <c r="F154" s="25" t="s">
        <v>28</v>
      </c>
      <c r="G154">
        <v>7.6469999999999996E-2</v>
      </c>
      <c r="H154">
        <v>288</v>
      </c>
      <c r="I154">
        <v>2116.1999999999998</v>
      </c>
      <c r="J154" s="8">
        <f t="shared" si="10"/>
        <v>1042.5899999999999</v>
      </c>
      <c r="K154" s="2">
        <f t="shared" si="12"/>
        <v>366.33333333333331</v>
      </c>
      <c r="L154">
        <f t="shared" si="12"/>
        <v>294.11111111111109</v>
      </c>
    </row>
    <row r="155" spans="1:12" x14ac:dyDescent="0.2">
      <c r="A155" s="15">
        <f>Envelope_Temp</f>
        <v>200</v>
      </c>
      <c r="B155" s="17">
        <f>Ambient_Temp</f>
        <v>70</v>
      </c>
      <c r="C155" s="11">
        <f>Envelope_Size</f>
        <v>90000</v>
      </c>
      <c r="D155" s="13">
        <f t="shared" si="11"/>
        <v>15200</v>
      </c>
      <c r="E155" s="21">
        <f t="shared" si="9"/>
        <v>650.12081333482161</v>
      </c>
      <c r="F155" s="25" t="s">
        <v>28</v>
      </c>
      <c r="G155">
        <v>7.6469999999999996E-2</v>
      </c>
      <c r="H155">
        <v>288</v>
      </c>
      <c r="I155">
        <v>2116.1999999999998</v>
      </c>
      <c r="J155" s="8">
        <f t="shared" si="10"/>
        <v>1035.4799999999998</v>
      </c>
      <c r="K155" s="2">
        <f t="shared" si="12"/>
        <v>366.33333333333331</v>
      </c>
      <c r="L155">
        <f t="shared" si="12"/>
        <v>294.11111111111109</v>
      </c>
    </row>
    <row r="156" spans="1:12" x14ac:dyDescent="0.2">
      <c r="A156" s="15">
        <f>Envelope_Temp</f>
        <v>200</v>
      </c>
      <c r="B156" s="17">
        <f>Ambient_Temp</f>
        <v>70</v>
      </c>
      <c r="C156" s="11">
        <f>Envelope_Size</f>
        <v>90000</v>
      </c>
      <c r="D156" s="13">
        <f t="shared" si="11"/>
        <v>15300</v>
      </c>
      <c r="E156" s="21">
        <f t="shared" si="9"/>
        <v>645.6568362586728</v>
      </c>
      <c r="F156" s="25" t="s">
        <v>28</v>
      </c>
      <c r="G156">
        <v>7.6469999999999996E-2</v>
      </c>
      <c r="H156">
        <v>288</v>
      </c>
      <c r="I156">
        <v>2116.1999999999998</v>
      </c>
      <c r="J156" s="8">
        <f t="shared" si="10"/>
        <v>1028.3699999999999</v>
      </c>
      <c r="K156" s="2">
        <f t="shared" si="12"/>
        <v>366.33333333333331</v>
      </c>
      <c r="L156">
        <f t="shared" si="12"/>
        <v>294.11111111111109</v>
      </c>
    </row>
    <row r="157" spans="1:12" x14ac:dyDescent="0.2">
      <c r="A157" s="15">
        <f>Envelope_Temp</f>
        <v>200</v>
      </c>
      <c r="B157" s="17">
        <f>Ambient_Temp</f>
        <v>70</v>
      </c>
      <c r="C157" s="11">
        <f>Envelope_Size</f>
        <v>90000</v>
      </c>
      <c r="D157" s="13">
        <f t="shared" si="11"/>
        <v>15400</v>
      </c>
      <c r="E157" s="21">
        <f t="shared" si="9"/>
        <v>641.19285918252388</v>
      </c>
      <c r="F157" s="25" t="s">
        <v>28</v>
      </c>
      <c r="G157">
        <v>7.6469999999999996E-2</v>
      </c>
      <c r="H157">
        <v>288</v>
      </c>
      <c r="I157">
        <v>2116.1999999999998</v>
      </c>
      <c r="J157" s="8">
        <f t="shared" si="10"/>
        <v>1021.2599999999998</v>
      </c>
      <c r="K157" s="2">
        <f t="shared" si="12"/>
        <v>366.33333333333331</v>
      </c>
      <c r="L157">
        <f t="shared" si="12"/>
        <v>294.11111111111109</v>
      </c>
    </row>
    <row r="158" spans="1:12" x14ac:dyDescent="0.2">
      <c r="A158" s="15">
        <f>Envelope_Temp</f>
        <v>200</v>
      </c>
      <c r="B158" s="17">
        <f>Ambient_Temp</f>
        <v>70</v>
      </c>
      <c r="C158" s="11">
        <f>Envelope_Size</f>
        <v>90000</v>
      </c>
      <c r="D158" s="13">
        <f t="shared" si="11"/>
        <v>15500</v>
      </c>
      <c r="E158" s="21">
        <f t="shared" si="9"/>
        <v>636.72888210637518</v>
      </c>
      <c r="F158" s="25" t="s">
        <v>28</v>
      </c>
      <c r="G158">
        <v>7.6469999999999996E-2</v>
      </c>
      <c r="H158">
        <v>288</v>
      </c>
      <c r="I158">
        <v>2116.1999999999998</v>
      </c>
      <c r="J158" s="8">
        <f t="shared" si="10"/>
        <v>1014.1499999999999</v>
      </c>
      <c r="K158" s="2">
        <f t="shared" si="12"/>
        <v>366.33333333333331</v>
      </c>
      <c r="L158">
        <f t="shared" si="12"/>
        <v>294.11111111111109</v>
      </c>
    </row>
    <row r="159" spans="1:12" x14ac:dyDescent="0.2">
      <c r="A159" s="15">
        <f>Envelope_Temp</f>
        <v>200</v>
      </c>
      <c r="B159" s="17">
        <f>Ambient_Temp</f>
        <v>70</v>
      </c>
      <c r="C159" s="11">
        <f>Envelope_Size</f>
        <v>90000</v>
      </c>
      <c r="D159" s="13">
        <f t="shared" si="11"/>
        <v>15600</v>
      </c>
      <c r="E159" s="21">
        <f t="shared" si="9"/>
        <v>632.26490503022637</v>
      </c>
      <c r="F159" s="25" t="s">
        <v>28</v>
      </c>
      <c r="G159">
        <v>7.6469999999999996E-2</v>
      </c>
      <c r="H159">
        <v>288</v>
      </c>
      <c r="I159">
        <v>2116.1999999999998</v>
      </c>
      <c r="J159" s="8">
        <f t="shared" si="10"/>
        <v>1007.04</v>
      </c>
      <c r="K159" s="2">
        <f t="shared" si="12"/>
        <v>366.33333333333331</v>
      </c>
      <c r="L159">
        <f t="shared" si="12"/>
        <v>294.11111111111109</v>
      </c>
    </row>
    <row r="160" spans="1:12" x14ac:dyDescent="0.2">
      <c r="A160" s="15">
        <f>Envelope_Temp</f>
        <v>200</v>
      </c>
      <c r="B160" s="17">
        <f>Ambient_Temp</f>
        <v>70</v>
      </c>
      <c r="C160" s="11">
        <f>Envelope_Size</f>
        <v>90000</v>
      </c>
      <c r="D160" s="13">
        <f t="shared" si="11"/>
        <v>15700</v>
      </c>
      <c r="E160" s="21">
        <f t="shared" si="9"/>
        <v>627.80092795407745</v>
      </c>
      <c r="F160" s="25" t="s">
        <v>28</v>
      </c>
      <c r="G160">
        <v>7.6469999999999996E-2</v>
      </c>
      <c r="H160">
        <v>288</v>
      </c>
      <c r="I160">
        <v>2116.1999999999998</v>
      </c>
      <c r="J160" s="8">
        <f t="shared" si="10"/>
        <v>999.92999999999984</v>
      </c>
      <c r="K160" s="2">
        <f t="shared" si="12"/>
        <v>366.33333333333331</v>
      </c>
      <c r="L160">
        <f t="shared" si="12"/>
        <v>294.11111111111109</v>
      </c>
    </row>
    <row r="161" spans="1:12" x14ac:dyDescent="0.2">
      <c r="A161" s="15">
        <f>Envelope_Temp</f>
        <v>200</v>
      </c>
      <c r="B161" s="17">
        <f>Ambient_Temp</f>
        <v>70</v>
      </c>
      <c r="C161" s="11">
        <f>Envelope_Size</f>
        <v>90000</v>
      </c>
      <c r="D161" s="13">
        <f t="shared" si="11"/>
        <v>15800</v>
      </c>
      <c r="E161" s="21">
        <f t="shared" si="9"/>
        <v>623.33695087792876</v>
      </c>
      <c r="F161" s="25" t="s">
        <v>28</v>
      </c>
      <c r="G161">
        <v>7.6469999999999996E-2</v>
      </c>
      <c r="H161">
        <v>288</v>
      </c>
      <c r="I161">
        <v>2116.1999999999998</v>
      </c>
      <c r="J161" s="8">
        <f t="shared" si="10"/>
        <v>992.81999999999994</v>
      </c>
      <c r="K161" s="2">
        <f t="shared" si="12"/>
        <v>366.33333333333331</v>
      </c>
      <c r="L161">
        <f t="shared" si="12"/>
        <v>294.11111111111109</v>
      </c>
    </row>
    <row r="162" spans="1:12" x14ac:dyDescent="0.2">
      <c r="A162" s="15">
        <f>Envelope_Temp</f>
        <v>200</v>
      </c>
      <c r="B162" s="17">
        <f>Ambient_Temp</f>
        <v>70</v>
      </c>
      <c r="C162" s="11">
        <f>Envelope_Size</f>
        <v>90000</v>
      </c>
      <c r="D162" s="13">
        <f t="shared" si="11"/>
        <v>15900</v>
      </c>
      <c r="E162" s="21">
        <f t="shared" si="9"/>
        <v>618.87297380177984</v>
      </c>
      <c r="F162" s="25" t="s">
        <v>28</v>
      </c>
      <c r="G162">
        <v>7.6469999999999996E-2</v>
      </c>
      <c r="H162">
        <v>288</v>
      </c>
      <c r="I162">
        <v>2116.1999999999998</v>
      </c>
      <c r="J162" s="8">
        <f t="shared" si="10"/>
        <v>985.70999999999981</v>
      </c>
      <c r="K162" s="2">
        <f t="shared" si="12"/>
        <v>366.33333333333331</v>
      </c>
      <c r="L162">
        <f t="shared" si="12"/>
        <v>294.11111111111109</v>
      </c>
    </row>
    <row r="163" spans="1:12" x14ac:dyDescent="0.2">
      <c r="A163" s="15">
        <f>Envelope_Temp</f>
        <v>200</v>
      </c>
      <c r="B163" s="17">
        <f>Ambient_Temp</f>
        <v>70</v>
      </c>
      <c r="C163" s="11">
        <f>Envelope_Size</f>
        <v>90000</v>
      </c>
      <c r="D163" s="13">
        <f t="shared" si="11"/>
        <v>16000</v>
      </c>
      <c r="E163" s="21">
        <f t="shared" si="9"/>
        <v>614.40899672563103</v>
      </c>
      <c r="F163" s="25" t="s">
        <v>28</v>
      </c>
      <c r="G163">
        <v>7.6469999999999996E-2</v>
      </c>
      <c r="H163">
        <v>288</v>
      </c>
      <c r="I163">
        <v>2116.1999999999998</v>
      </c>
      <c r="J163" s="8">
        <f t="shared" si="10"/>
        <v>978.59999999999991</v>
      </c>
      <c r="K163" s="2">
        <f t="shared" si="12"/>
        <v>366.33333333333331</v>
      </c>
      <c r="L163">
        <f t="shared" si="12"/>
        <v>294.11111111111109</v>
      </c>
    </row>
    <row r="164" spans="1:12" x14ac:dyDescent="0.2">
      <c r="A164" s="15">
        <f>Envelope_Temp</f>
        <v>200</v>
      </c>
      <c r="B164" s="17">
        <f>Ambient_Temp</f>
        <v>70</v>
      </c>
      <c r="C164" s="11">
        <f>Envelope_Size</f>
        <v>90000</v>
      </c>
      <c r="D164" s="13">
        <f t="shared" si="11"/>
        <v>16100</v>
      </c>
      <c r="E164" s="21">
        <f t="shared" si="9"/>
        <v>609.94501964948211</v>
      </c>
      <c r="F164" s="25" t="s">
        <v>28</v>
      </c>
      <c r="G164">
        <v>7.6469999999999996E-2</v>
      </c>
      <c r="H164">
        <v>288</v>
      </c>
      <c r="I164">
        <v>2116.1999999999998</v>
      </c>
      <c r="J164" s="8">
        <f t="shared" si="10"/>
        <v>971.48999999999978</v>
      </c>
      <c r="K164" s="2">
        <f t="shared" ref="K164:L227" si="13">((A164-32)/1.8)+273</f>
        <v>366.33333333333331</v>
      </c>
      <c r="L164">
        <f t="shared" si="13"/>
        <v>294.11111111111109</v>
      </c>
    </row>
    <row r="165" spans="1:12" x14ac:dyDescent="0.2">
      <c r="A165" s="15">
        <f>Envelope_Temp</f>
        <v>200</v>
      </c>
      <c r="B165" s="17">
        <f>Ambient_Temp</f>
        <v>70</v>
      </c>
      <c r="C165" s="11">
        <f>Envelope_Size</f>
        <v>90000</v>
      </c>
      <c r="D165" s="13">
        <f t="shared" si="11"/>
        <v>16200</v>
      </c>
      <c r="E165" s="21">
        <f t="shared" si="9"/>
        <v>605.48104257333341</v>
      </c>
      <c r="F165" s="25" t="s">
        <v>28</v>
      </c>
      <c r="G165">
        <v>7.6469999999999996E-2</v>
      </c>
      <c r="H165">
        <v>288</v>
      </c>
      <c r="I165">
        <v>2116.1999999999998</v>
      </c>
      <c r="J165" s="8">
        <f t="shared" si="10"/>
        <v>964.37999999999988</v>
      </c>
      <c r="K165" s="2">
        <f t="shared" si="13"/>
        <v>366.33333333333331</v>
      </c>
      <c r="L165">
        <f t="shared" si="13"/>
        <v>294.11111111111109</v>
      </c>
    </row>
    <row r="166" spans="1:12" x14ac:dyDescent="0.2">
      <c r="A166" s="15">
        <f>Envelope_Temp</f>
        <v>200</v>
      </c>
      <c r="B166" s="17">
        <f>Ambient_Temp</f>
        <v>70</v>
      </c>
      <c r="C166" s="11">
        <f>Envelope_Size</f>
        <v>90000</v>
      </c>
      <c r="D166" s="13">
        <f t="shared" si="11"/>
        <v>16300</v>
      </c>
      <c r="E166" s="21">
        <f t="shared" si="9"/>
        <v>601.0170654971846</v>
      </c>
      <c r="F166" s="25" t="s">
        <v>28</v>
      </c>
      <c r="G166">
        <v>7.6469999999999996E-2</v>
      </c>
      <c r="H166">
        <v>288</v>
      </c>
      <c r="I166">
        <v>2116.1999999999998</v>
      </c>
      <c r="J166" s="8">
        <f t="shared" si="10"/>
        <v>957.27</v>
      </c>
      <c r="K166" s="2">
        <f t="shared" si="13"/>
        <v>366.33333333333331</v>
      </c>
      <c r="L166">
        <f t="shared" si="13"/>
        <v>294.11111111111109</v>
      </c>
    </row>
    <row r="167" spans="1:12" x14ac:dyDescent="0.2">
      <c r="A167" s="15">
        <f>Envelope_Temp</f>
        <v>200</v>
      </c>
      <c r="B167" s="17">
        <f>Ambient_Temp</f>
        <v>70</v>
      </c>
      <c r="C167" s="11">
        <f>Envelope_Size</f>
        <v>90000</v>
      </c>
      <c r="D167" s="13">
        <f t="shared" si="11"/>
        <v>16400</v>
      </c>
      <c r="E167" s="21">
        <f t="shared" si="9"/>
        <v>596.55308842103568</v>
      </c>
      <c r="F167" s="25" t="s">
        <v>28</v>
      </c>
      <c r="G167">
        <v>7.6469999999999996E-2</v>
      </c>
      <c r="H167">
        <v>288</v>
      </c>
      <c r="I167">
        <v>2116.1999999999998</v>
      </c>
      <c r="J167" s="8">
        <f t="shared" si="10"/>
        <v>950.15999999999985</v>
      </c>
      <c r="K167" s="2">
        <f t="shared" si="13"/>
        <v>366.33333333333331</v>
      </c>
      <c r="L167">
        <f t="shared" si="13"/>
        <v>294.11111111111109</v>
      </c>
    </row>
    <row r="168" spans="1:12" x14ac:dyDescent="0.2">
      <c r="A168" s="15">
        <f>Envelope_Temp</f>
        <v>200</v>
      </c>
      <c r="B168" s="17">
        <f>Ambient_Temp</f>
        <v>70</v>
      </c>
      <c r="C168" s="11">
        <f>Envelope_Size</f>
        <v>90000</v>
      </c>
      <c r="D168" s="13">
        <f t="shared" si="11"/>
        <v>16500</v>
      </c>
      <c r="E168" s="21">
        <f t="shared" si="9"/>
        <v>592.08911134488699</v>
      </c>
      <c r="F168" s="25" t="s">
        <v>28</v>
      </c>
      <c r="G168">
        <v>7.6469999999999996E-2</v>
      </c>
      <c r="H168">
        <v>288</v>
      </c>
      <c r="I168">
        <v>2116.1999999999998</v>
      </c>
      <c r="J168" s="8">
        <f t="shared" si="10"/>
        <v>943.05</v>
      </c>
      <c r="K168" s="2">
        <f t="shared" si="13"/>
        <v>366.33333333333331</v>
      </c>
      <c r="L168">
        <f t="shared" si="13"/>
        <v>294.11111111111109</v>
      </c>
    </row>
    <row r="169" spans="1:12" x14ac:dyDescent="0.2">
      <c r="A169" s="15">
        <f>Envelope_Temp</f>
        <v>200</v>
      </c>
      <c r="B169" s="17">
        <f>Ambient_Temp</f>
        <v>70</v>
      </c>
      <c r="C169" s="11">
        <f>Envelope_Size</f>
        <v>90000</v>
      </c>
      <c r="D169" s="13">
        <f t="shared" si="11"/>
        <v>16600</v>
      </c>
      <c r="E169" s="21">
        <f t="shared" si="9"/>
        <v>587.62513426873807</v>
      </c>
      <c r="F169" s="25" t="s">
        <v>28</v>
      </c>
      <c r="G169">
        <v>7.6469999999999996E-2</v>
      </c>
      <c r="H169">
        <v>288</v>
      </c>
      <c r="I169">
        <v>2116.1999999999998</v>
      </c>
      <c r="J169" s="8">
        <f t="shared" si="10"/>
        <v>935.93999999999983</v>
      </c>
      <c r="K169" s="2">
        <f t="shared" si="13"/>
        <v>366.33333333333331</v>
      </c>
      <c r="L169">
        <f t="shared" si="13"/>
        <v>294.11111111111109</v>
      </c>
    </row>
    <row r="170" spans="1:12" x14ac:dyDescent="0.2">
      <c r="A170" s="15">
        <f>Envelope_Temp</f>
        <v>200</v>
      </c>
      <c r="B170" s="17">
        <f>Ambient_Temp</f>
        <v>70</v>
      </c>
      <c r="C170" s="11">
        <f>Envelope_Size</f>
        <v>90000</v>
      </c>
      <c r="D170" s="13">
        <f t="shared" si="11"/>
        <v>16700</v>
      </c>
      <c r="E170" s="21">
        <f t="shared" si="9"/>
        <v>583.16115719258937</v>
      </c>
      <c r="F170" s="25" t="s">
        <v>28</v>
      </c>
      <c r="G170">
        <v>7.6469999999999996E-2</v>
      </c>
      <c r="H170">
        <v>288</v>
      </c>
      <c r="I170">
        <v>2116.1999999999998</v>
      </c>
      <c r="J170" s="8">
        <f t="shared" si="10"/>
        <v>928.82999999999993</v>
      </c>
      <c r="K170" s="2">
        <f t="shared" si="13"/>
        <v>366.33333333333331</v>
      </c>
      <c r="L170">
        <f t="shared" si="13"/>
        <v>294.11111111111109</v>
      </c>
    </row>
    <row r="171" spans="1:12" x14ac:dyDescent="0.2">
      <c r="A171" s="15">
        <f>Envelope_Temp</f>
        <v>200</v>
      </c>
      <c r="B171" s="17">
        <f>Ambient_Temp</f>
        <v>70</v>
      </c>
      <c r="C171" s="11">
        <f>Envelope_Size</f>
        <v>90000</v>
      </c>
      <c r="D171" s="13">
        <f t="shared" si="11"/>
        <v>16800</v>
      </c>
      <c r="E171" s="21">
        <f t="shared" si="9"/>
        <v>578.69718011644045</v>
      </c>
      <c r="F171" s="25" t="s">
        <v>28</v>
      </c>
      <c r="G171">
        <v>7.6469999999999996E-2</v>
      </c>
      <c r="H171">
        <v>288</v>
      </c>
      <c r="I171">
        <v>2116.1999999999998</v>
      </c>
      <c r="J171" s="8">
        <f t="shared" si="10"/>
        <v>921.7199999999998</v>
      </c>
      <c r="K171" s="2">
        <f t="shared" si="13"/>
        <v>366.33333333333331</v>
      </c>
      <c r="L171">
        <f t="shared" si="13"/>
        <v>294.11111111111109</v>
      </c>
    </row>
    <row r="172" spans="1:12" x14ac:dyDescent="0.2">
      <c r="A172" s="15">
        <f>Envelope_Temp</f>
        <v>200</v>
      </c>
      <c r="B172" s="17">
        <f>Ambient_Temp</f>
        <v>70</v>
      </c>
      <c r="C172" s="11">
        <f>Envelope_Size</f>
        <v>90000</v>
      </c>
      <c r="D172" s="13">
        <f t="shared" si="11"/>
        <v>16900</v>
      </c>
      <c r="E172" s="21">
        <f t="shared" si="9"/>
        <v>574.23320304029164</v>
      </c>
      <c r="F172" s="25" t="s">
        <v>28</v>
      </c>
      <c r="G172">
        <v>7.6469999999999996E-2</v>
      </c>
      <c r="H172">
        <v>288</v>
      </c>
      <c r="I172">
        <v>2116.1999999999998</v>
      </c>
      <c r="J172" s="8">
        <f t="shared" si="10"/>
        <v>914.6099999999999</v>
      </c>
      <c r="K172" s="2">
        <f t="shared" si="13"/>
        <v>366.33333333333331</v>
      </c>
      <c r="L172">
        <f t="shared" si="13"/>
        <v>294.11111111111109</v>
      </c>
    </row>
    <row r="173" spans="1:12" x14ac:dyDescent="0.2">
      <c r="A173" s="15">
        <f>Envelope_Temp</f>
        <v>200</v>
      </c>
      <c r="B173" s="17">
        <f>Ambient_Temp</f>
        <v>70</v>
      </c>
      <c r="C173" s="11">
        <f>Envelope_Size</f>
        <v>90000</v>
      </c>
      <c r="D173" s="13">
        <f t="shared" si="11"/>
        <v>17000</v>
      </c>
      <c r="E173" s="21">
        <f t="shared" si="9"/>
        <v>569.76922596414272</v>
      </c>
      <c r="F173" s="25" t="s">
        <v>28</v>
      </c>
      <c r="G173">
        <v>7.6469999999999996E-2</v>
      </c>
      <c r="H173">
        <v>288</v>
      </c>
      <c r="I173">
        <v>2116.1999999999998</v>
      </c>
      <c r="J173" s="8">
        <f t="shared" si="10"/>
        <v>907.49999999999977</v>
      </c>
      <c r="K173" s="2">
        <f t="shared" si="13"/>
        <v>366.33333333333331</v>
      </c>
      <c r="L173">
        <f t="shared" si="13"/>
        <v>294.11111111111109</v>
      </c>
    </row>
    <row r="174" spans="1:12" x14ac:dyDescent="0.2">
      <c r="A174" s="15">
        <f>Envelope_Temp</f>
        <v>200</v>
      </c>
      <c r="B174" s="17">
        <f>Ambient_Temp</f>
        <v>70</v>
      </c>
      <c r="C174" s="11">
        <f>Envelope_Size</f>
        <v>90000</v>
      </c>
      <c r="D174" s="13">
        <f t="shared" si="11"/>
        <v>17100</v>
      </c>
      <c r="E174" s="21">
        <f t="shared" si="9"/>
        <v>565.30524888799403</v>
      </c>
      <c r="F174" s="25" t="s">
        <v>28</v>
      </c>
      <c r="G174">
        <v>7.6469999999999996E-2</v>
      </c>
      <c r="H174">
        <v>288</v>
      </c>
      <c r="I174">
        <v>2116.1999999999998</v>
      </c>
      <c r="J174" s="8">
        <f t="shared" si="10"/>
        <v>900.38999999999987</v>
      </c>
      <c r="K174" s="2">
        <f t="shared" si="13"/>
        <v>366.33333333333331</v>
      </c>
      <c r="L174">
        <f t="shared" si="13"/>
        <v>294.11111111111109</v>
      </c>
    </row>
    <row r="175" spans="1:12" x14ac:dyDescent="0.2">
      <c r="A175" s="15">
        <f>Envelope_Temp</f>
        <v>200</v>
      </c>
      <c r="B175" s="17">
        <f>Ambient_Temp</f>
        <v>70</v>
      </c>
      <c r="C175" s="11">
        <f>Envelope_Size</f>
        <v>90000</v>
      </c>
      <c r="D175" s="13">
        <f t="shared" si="11"/>
        <v>17200</v>
      </c>
      <c r="E175" s="21">
        <f t="shared" si="9"/>
        <v>560.84127181184522</v>
      </c>
      <c r="F175" s="25" t="s">
        <v>28</v>
      </c>
      <c r="G175">
        <v>7.6469999999999996E-2</v>
      </c>
      <c r="H175">
        <v>288</v>
      </c>
      <c r="I175">
        <v>2116.1999999999998</v>
      </c>
      <c r="J175" s="8">
        <f t="shared" si="10"/>
        <v>893.28</v>
      </c>
      <c r="K175" s="2">
        <f t="shared" si="13"/>
        <v>366.33333333333331</v>
      </c>
      <c r="L175">
        <f t="shared" si="13"/>
        <v>294.11111111111109</v>
      </c>
    </row>
    <row r="176" spans="1:12" x14ac:dyDescent="0.2">
      <c r="A176" s="15">
        <f>Envelope_Temp</f>
        <v>200</v>
      </c>
      <c r="B176" s="17">
        <f>Ambient_Temp</f>
        <v>70</v>
      </c>
      <c r="C176" s="11">
        <f>Envelope_Size</f>
        <v>90000</v>
      </c>
      <c r="D176" s="13">
        <f t="shared" si="11"/>
        <v>17300</v>
      </c>
      <c r="E176" s="21">
        <f t="shared" si="9"/>
        <v>556.3772947356963</v>
      </c>
      <c r="F176" s="25" t="s">
        <v>28</v>
      </c>
      <c r="G176">
        <v>7.6469999999999996E-2</v>
      </c>
      <c r="H176">
        <v>288</v>
      </c>
      <c r="I176">
        <v>2116.1999999999998</v>
      </c>
      <c r="J176" s="8">
        <f t="shared" si="10"/>
        <v>886.16999999999985</v>
      </c>
      <c r="K176" s="2">
        <f t="shared" si="13"/>
        <v>366.33333333333331</v>
      </c>
      <c r="L176">
        <f t="shared" si="13"/>
        <v>294.11111111111109</v>
      </c>
    </row>
    <row r="177" spans="1:12" x14ac:dyDescent="0.2">
      <c r="A177" s="15">
        <f>Envelope_Temp</f>
        <v>200</v>
      </c>
      <c r="B177" s="17">
        <f>Ambient_Temp</f>
        <v>70</v>
      </c>
      <c r="C177" s="11">
        <f>Envelope_Size</f>
        <v>90000</v>
      </c>
      <c r="D177" s="13">
        <f t="shared" si="11"/>
        <v>17400</v>
      </c>
      <c r="E177" s="21">
        <f t="shared" si="9"/>
        <v>551.9133176595476</v>
      </c>
      <c r="F177" s="25" t="s">
        <v>28</v>
      </c>
      <c r="G177">
        <v>7.6469999999999996E-2</v>
      </c>
      <c r="H177">
        <v>288</v>
      </c>
      <c r="I177">
        <v>2116.1999999999998</v>
      </c>
      <c r="J177" s="8">
        <f t="shared" si="10"/>
        <v>879.06</v>
      </c>
      <c r="K177" s="2">
        <f t="shared" si="13"/>
        <v>366.33333333333331</v>
      </c>
      <c r="L177">
        <f t="shared" si="13"/>
        <v>294.11111111111109</v>
      </c>
    </row>
    <row r="178" spans="1:12" x14ac:dyDescent="0.2">
      <c r="A178" s="15">
        <f>Envelope_Temp</f>
        <v>200</v>
      </c>
      <c r="B178" s="17">
        <f>Ambient_Temp</f>
        <v>70</v>
      </c>
      <c r="C178" s="11">
        <f>Envelope_Size</f>
        <v>90000</v>
      </c>
      <c r="D178" s="13">
        <f t="shared" si="11"/>
        <v>17500</v>
      </c>
      <c r="E178" s="21">
        <f t="shared" si="9"/>
        <v>547.44934058339868</v>
      </c>
      <c r="F178" s="25" t="s">
        <v>28</v>
      </c>
      <c r="G178">
        <v>7.6469999999999996E-2</v>
      </c>
      <c r="H178">
        <v>288</v>
      </c>
      <c r="I178">
        <v>2116.1999999999998</v>
      </c>
      <c r="J178" s="8">
        <f t="shared" si="10"/>
        <v>871.94999999999982</v>
      </c>
      <c r="K178" s="2">
        <f t="shared" si="13"/>
        <v>366.33333333333331</v>
      </c>
      <c r="L178">
        <f t="shared" si="13"/>
        <v>294.11111111111109</v>
      </c>
    </row>
    <row r="179" spans="1:12" x14ac:dyDescent="0.2">
      <c r="A179" s="15">
        <f>Envelope_Temp</f>
        <v>200</v>
      </c>
      <c r="B179" s="17">
        <f>Ambient_Temp</f>
        <v>70</v>
      </c>
      <c r="C179" s="11">
        <f>Envelope_Size</f>
        <v>90000</v>
      </c>
      <c r="D179" s="13">
        <f t="shared" si="11"/>
        <v>17600</v>
      </c>
      <c r="E179" s="21">
        <f t="shared" si="9"/>
        <v>542.98536350724987</v>
      </c>
      <c r="F179" s="25" t="s">
        <v>28</v>
      </c>
      <c r="G179">
        <v>7.6469999999999996E-2</v>
      </c>
      <c r="H179">
        <v>288</v>
      </c>
      <c r="I179">
        <v>2116.1999999999998</v>
      </c>
      <c r="J179" s="8">
        <f t="shared" si="10"/>
        <v>864.83999999999992</v>
      </c>
      <c r="K179" s="2">
        <f t="shared" si="13"/>
        <v>366.33333333333331</v>
      </c>
      <c r="L179">
        <f t="shared" si="13"/>
        <v>294.11111111111109</v>
      </c>
    </row>
    <row r="180" spans="1:12" x14ac:dyDescent="0.2">
      <c r="A180" s="15">
        <f>Envelope_Temp</f>
        <v>200</v>
      </c>
      <c r="B180" s="17">
        <f>Ambient_Temp</f>
        <v>70</v>
      </c>
      <c r="C180" s="11">
        <f>Envelope_Size</f>
        <v>90000</v>
      </c>
      <c r="D180" s="13">
        <f t="shared" si="11"/>
        <v>17700</v>
      </c>
      <c r="E180" s="21">
        <f t="shared" si="9"/>
        <v>538.52138643110095</v>
      </c>
      <c r="F180" s="25" t="s">
        <v>28</v>
      </c>
      <c r="G180">
        <v>7.6469999999999996E-2</v>
      </c>
      <c r="H180">
        <v>288</v>
      </c>
      <c r="I180">
        <v>2116.1999999999998</v>
      </c>
      <c r="J180" s="8">
        <f t="shared" si="10"/>
        <v>857.72999999999979</v>
      </c>
      <c r="K180" s="2">
        <f t="shared" si="13"/>
        <v>366.33333333333331</v>
      </c>
      <c r="L180">
        <f t="shared" si="13"/>
        <v>294.11111111111109</v>
      </c>
    </row>
    <row r="181" spans="1:12" x14ac:dyDescent="0.2">
      <c r="A181" s="15">
        <f>Envelope_Temp</f>
        <v>200</v>
      </c>
      <c r="B181" s="17">
        <f>Ambient_Temp</f>
        <v>70</v>
      </c>
      <c r="C181" s="11">
        <f>Envelope_Size</f>
        <v>90000</v>
      </c>
      <c r="D181" s="13">
        <f t="shared" si="11"/>
        <v>17800</v>
      </c>
      <c r="E181" s="21">
        <f t="shared" si="9"/>
        <v>534.05740935495226</v>
      </c>
      <c r="F181" s="25" t="s">
        <v>28</v>
      </c>
      <c r="G181">
        <v>7.6469999999999996E-2</v>
      </c>
      <c r="H181">
        <v>288</v>
      </c>
      <c r="I181">
        <v>2116.1999999999998</v>
      </c>
      <c r="J181" s="8">
        <f t="shared" si="10"/>
        <v>850.61999999999989</v>
      </c>
      <c r="K181" s="2">
        <f t="shared" si="13"/>
        <v>366.33333333333331</v>
      </c>
      <c r="L181">
        <f t="shared" si="13"/>
        <v>294.11111111111109</v>
      </c>
    </row>
    <row r="182" spans="1:12" x14ac:dyDescent="0.2">
      <c r="A182" s="15">
        <f>Envelope_Temp</f>
        <v>200</v>
      </c>
      <c r="B182" s="17">
        <f>Ambient_Temp</f>
        <v>70</v>
      </c>
      <c r="C182" s="11">
        <f>Envelope_Size</f>
        <v>90000</v>
      </c>
      <c r="D182" s="13">
        <f t="shared" si="11"/>
        <v>17900</v>
      </c>
      <c r="E182" s="21">
        <f t="shared" si="9"/>
        <v>529.59343227880345</v>
      </c>
      <c r="F182" s="25" t="s">
        <v>28</v>
      </c>
      <c r="G182">
        <v>7.6469999999999996E-2</v>
      </c>
      <c r="H182">
        <v>288</v>
      </c>
      <c r="I182">
        <v>2116.1999999999998</v>
      </c>
      <c r="J182" s="8">
        <f t="shared" si="10"/>
        <v>843.51</v>
      </c>
      <c r="K182" s="2">
        <f t="shared" si="13"/>
        <v>366.33333333333331</v>
      </c>
      <c r="L182">
        <f t="shared" si="13"/>
        <v>294.11111111111109</v>
      </c>
    </row>
    <row r="183" spans="1:12" x14ac:dyDescent="0.2">
      <c r="A183" s="15">
        <f>Envelope_Temp</f>
        <v>200</v>
      </c>
      <c r="B183" s="17">
        <f>Ambient_Temp</f>
        <v>70</v>
      </c>
      <c r="C183" s="11">
        <f>Envelope_Size</f>
        <v>90000</v>
      </c>
      <c r="D183" s="13">
        <f t="shared" si="11"/>
        <v>18000</v>
      </c>
      <c r="E183" s="21">
        <f t="shared" si="9"/>
        <v>525.12945520265453</v>
      </c>
      <c r="F183" s="25" t="s">
        <v>28</v>
      </c>
      <c r="G183">
        <v>7.6469999999999996E-2</v>
      </c>
      <c r="H183">
        <v>288</v>
      </c>
      <c r="I183">
        <v>2116.1999999999998</v>
      </c>
      <c r="J183" s="8">
        <f t="shared" si="10"/>
        <v>836.39999999999986</v>
      </c>
      <c r="K183" s="2">
        <f t="shared" si="13"/>
        <v>366.33333333333331</v>
      </c>
      <c r="L183">
        <f t="shared" si="13"/>
        <v>294.11111111111109</v>
      </c>
    </row>
    <row r="184" spans="1:12" x14ac:dyDescent="0.2">
      <c r="A184" s="15">
        <f>Envelope_Temp</f>
        <v>200</v>
      </c>
      <c r="B184" s="17">
        <f>Ambient_Temp</f>
        <v>70</v>
      </c>
      <c r="C184" s="11">
        <f>Envelope_Size</f>
        <v>90000</v>
      </c>
      <c r="D184" s="13">
        <f t="shared" si="11"/>
        <v>18100</v>
      </c>
      <c r="E184" s="21">
        <f t="shared" si="9"/>
        <v>520.66547812650583</v>
      </c>
      <c r="F184" s="25" t="s">
        <v>28</v>
      </c>
      <c r="G184">
        <v>7.6469999999999996E-2</v>
      </c>
      <c r="H184">
        <v>288</v>
      </c>
      <c r="I184">
        <v>2116.1999999999998</v>
      </c>
      <c r="J184" s="8">
        <f t="shared" si="10"/>
        <v>829.29</v>
      </c>
      <c r="K184" s="2">
        <f t="shared" si="13"/>
        <v>366.33333333333331</v>
      </c>
      <c r="L184">
        <f t="shared" si="13"/>
        <v>294.11111111111109</v>
      </c>
    </row>
    <row r="185" spans="1:12" x14ac:dyDescent="0.2">
      <c r="A185" s="15">
        <f>Envelope_Temp</f>
        <v>200</v>
      </c>
      <c r="B185" s="17">
        <f>Ambient_Temp</f>
        <v>70</v>
      </c>
      <c r="C185" s="11">
        <f>Envelope_Size</f>
        <v>90000</v>
      </c>
      <c r="D185" s="13">
        <f t="shared" si="11"/>
        <v>18200</v>
      </c>
      <c r="E185" s="21">
        <f t="shared" si="9"/>
        <v>516.20150105035691</v>
      </c>
      <c r="F185" s="25" t="s">
        <v>28</v>
      </c>
      <c r="G185">
        <v>7.6469999999999996E-2</v>
      </c>
      <c r="H185">
        <v>288</v>
      </c>
      <c r="I185">
        <v>2116.1999999999998</v>
      </c>
      <c r="J185" s="8">
        <f t="shared" si="10"/>
        <v>822.17999999999984</v>
      </c>
      <c r="K185" s="2">
        <f t="shared" si="13"/>
        <v>366.33333333333331</v>
      </c>
      <c r="L185">
        <f t="shared" si="13"/>
        <v>294.11111111111109</v>
      </c>
    </row>
    <row r="186" spans="1:12" x14ac:dyDescent="0.2">
      <c r="A186" s="15">
        <f>Envelope_Temp</f>
        <v>200</v>
      </c>
      <c r="B186" s="17">
        <f>Ambient_Temp</f>
        <v>70</v>
      </c>
      <c r="C186" s="11">
        <f>Envelope_Size</f>
        <v>90000</v>
      </c>
      <c r="D186" s="13">
        <f t="shared" si="11"/>
        <v>18300</v>
      </c>
      <c r="E186" s="21">
        <f t="shared" si="9"/>
        <v>511.73752397420822</v>
      </c>
      <c r="F186" s="25" t="s">
        <v>28</v>
      </c>
      <c r="G186">
        <v>7.6469999999999996E-2</v>
      </c>
      <c r="H186">
        <v>288</v>
      </c>
      <c r="I186">
        <v>2116.1999999999998</v>
      </c>
      <c r="J186" s="8">
        <f t="shared" si="10"/>
        <v>815.06999999999994</v>
      </c>
      <c r="K186" s="2">
        <f t="shared" si="13"/>
        <v>366.33333333333331</v>
      </c>
      <c r="L186">
        <f t="shared" si="13"/>
        <v>294.11111111111109</v>
      </c>
    </row>
    <row r="187" spans="1:12" x14ac:dyDescent="0.2">
      <c r="A187" s="15">
        <f>Envelope_Temp</f>
        <v>200</v>
      </c>
      <c r="B187" s="17">
        <f>Ambient_Temp</f>
        <v>70</v>
      </c>
      <c r="C187" s="11">
        <f>Envelope_Size</f>
        <v>90000</v>
      </c>
      <c r="D187" s="13">
        <f t="shared" si="11"/>
        <v>18400</v>
      </c>
      <c r="E187" s="21">
        <f t="shared" si="9"/>
        <v>507.27354689805929</v>
      </c>
      <c r="F187" s="25" t="s">
        <v>28</v>
      </c>
      <c r="G187">
        <v>7.6469999999999996E-2</v>
      </c>
      <c r="H187">
        <v>288</v>
      </c>
      <c r="I187">
        <v>2116.1999999999998</v>
      </c>
      <c r="J187" s="8">
        <f t="shared" si="10"/>
        <v>807.95999999999981</v>
      </c>
      <c r="K187" s="2">
        <f t="shared" si="13"/>
        <v>366.33333333333331</v>
      </c>
      <c r="L187">
        <f t="shared" si="13"/>
        <v>294.11111111111109</v>
      </c>
    </row>
    <row r="188" spans="1:12" x14ac:dyDescent="0.2">
      <c r="A188" s="15">
        <f>Envelope_Temp</f>
        <v>200</v>
      </c>
      <c r="B188" s="17">
        <f>Ambient_Temp</f>
        <v>70</v>
      </c>
      <c r="C188" s="11">
        <f>Envelope_Size</f>
        <v>90000</v>
      </c>
      <c r="D188" s="13">
        <f t="shared" si="11"/>
        <v>18500</v>
      </c>
      <c r="E188" s="21">
        <f t="shared" si="9"/>
        <v>502.80956982191054</v>
      </c>
      <c r="F188" s="25" t="s">
        <v>28</v>
      </c>
      <c r="G188">
        <v>7.6469999999999996E-2</v>
      </c>
      <c r="H188">
        <v>288</v>
      </c>
      <c r="I188">
        <v>2116.1999999999998</v>
      </c>
      <c r="J188" s="8">
        <f t="shared" si="10"/>
        <v>800.84999999999991</v>
      </c>
      <c r="K188" s="2">
        <f t="shared" si="13"/>
        <v>366.33333333333331</v>
      </c>
      <c r="L188">
        <f t="shared" si="13"/>
        <v>294.11111111111109</v>
      </c>
    </row>
    <row r="189" spans="1:12" x14ac:dyDescent="0.2">
      <c r="A189" s="15">
        <f>Envelope_Temp</f>
        <v>200</v>
      </c>
      <c r="B189" s="17">
        <f>Ambient_Temp</f>
        <v>70</v>
      </c>
      <c r="C189" s="11">
        <f>Envelope_Size</f>
        <v>90000</v>
      </c>
      <c r="D189" s="13">
        <f t="shared" si="11"/>
        <v>18600</v>
      </c>
      <c r="E189" s="21">
        <f t="shared" si="9"/>
        <v>498.34559274576162</v>
      </c>
      <c r="F189" s="25" t="s">
        <v>28</v>
      </c>
      <c r="G189">
        <v>7.6469999999999996E-2</v>
      </c>
      <c r="H189">
        <v>288</v>
      </c>
      <c r="I189">
        <v>2116.1999999999998</v>
      </c>
      <c r="J189" s="8">
        <f t="shared" si="10"/>
        <v>793.73999999999978</v>
      </c>
      <c r="K189" s="2">
        <f t="shared" si="13"/>
        <v>366.33333333333331</v>
      </c>
      <c r="L189">
        <f t="shared" si="13"/>
        <v>294.11111111111109</v>
      </c>
    </row>
    <row r="190" spans="1:12" x14ac:dyDescent="0.2">
      <c r="A190" s="15">
        <f>Envelope_Temp</f>
        <v>200</v>
      </c>
      <c r="B190" s="17">
        <f>Ambient_Temp</f>
        <v>70</v>
      </c>
      <c r="C190" s="11">
        <f>Envelope_Size</f>
        <v>90000</v>
      </c>
      <c r="D190" s="13">
        <f t="shared" si="11"/>
        <v>18700</v>
      </c>
      <c r="E190" s="21">
        <f t="shared" si="9"/>
        <v>493.88161566961287</v>
      </c>
      <c r="F190" s="25" t="s">
        <v>28</v>
      </c>
      <c r="G190">
        <v>7.6469999999999996E-2</v>
      </c>
      <c r="H190">
        <v>288</v>
      </c>
      <c r="I190">
        <v>2116.1999999999998</v>
      </c>
      <c r="J190" s="8">
        <f t="shared" si="10"/>
        <v>786.62999999999988</v>
      </c>
      <c r="K190" s="2">
        <f t="shared" si="13"/>
        <v>366.33333333333331</v>
      </c>
      <c r="L190">
        <f t="shared" si="13"/>
        <v>294.11111111111109</v>
      </c>
    </row>
    <row r="191" spans="1:12" x14ac:dyDescent="0.2">
      <c r="A191" s="15">
        <f>Envelope_Temp</f>
        <v>200</v>
      </c>
      <c r="B191" s="17">
        <f>Ambient_Temp</f>
        <v>70</v>
      </c>
      <c r="C191" s="11">
        <f>Envelope_Size</f>
        <v>90000</v>
      </c>
      <c r="D191" s="13">
        <f t="shared" si="11"/>
        <v>18800</v>
      </c>
      <c r="E191" s="21">
        <f t="shared" si="9"/>
        <v>489.41763859346406</v>
      </c>
      <c r="F191" s="25" t="s">
        <v>28</v>
      </c>
      <c r="G191">
        <v>7.6469999999999996E-2</v>
      </c>
      <c r="H191">
        <v>288</v>
      </c>
      <c r="I191">
        <v>2116.1999999999998</v>
      </c>
      <c r="J191" s="8">
        <f t="shared" si="10"/>
        <v>779.52</v>
      </c>
      <c r="K191" s="2">
        <f t="shared" si="13"/>
        <v>366.33333333333331</v>
      </c>
      <c r="L191">
        <f t="shared" si="13"/>
        <v>294.11111111111109</v>
      </c>
    </row>
    <row r="192" spans="1:12" x14ac:dyDescent="0.2">
      <c r="A192" s="15">
        <f>Envelope_Temp</f>
        <v>200</v>
      </c>
      <c r="B192" s="17">
        <f>Ambient_Temp</f>
        <v>70</v>
      </c>
      <c r="C192" s="11">
        <f>Envelope_Size</f>
        <v>90000</v>
      </c>
      <c r="D192" s="13">
        <f t="shared" si="11"/>
        <v>18900</v>
      </c>
      <c r="E192" s="21">
        <f t="shared" si="9"/>
        <v>484.9536615173152</v>
      </c>
      <c r="F192" s="25" t="s">
        <v>28</v>
      </c>
      <c r="G192">
        <v>7.6469999999999996E-2</v>
      </c>
      <c r="H192">
        <v>288</v>
      </c>
      <c r="I192">
        <v>2116.1999999999998</v>
      </c>
      <c r="J192" s="8">
        <f t="shared" si="10"/>
        <v>772.40999999999985</v>
      </c>
      <c r="K192" s="2">
        <f t="shared" si="13"/>
        <v>366.33333333333331</v>
      </c>
      <c r="L192">
        <f t="shared" si="13"/>
        <v>294.11111111111109</v>
      </c>
    </row>
    <row r="193" spans="1:12" x14ac:dyDescent="0.2">
      <c r="A193" s="15">
        <f>Envelope_Temp</f>
        <v>200</v>
      </c>
      <c r="B193" s="17">
        <f>Ambient_Temp</f>
        <v>70</v>
      </c>
      <c r="C193" s="11">
        <f>Envelope_Size</f>
        <v>90000</v>
      </c>
      <c r="D193" s="13">
        <f t="shared" si="11"/>
        <v>19000</v>
      </c>
      <c r="E193" s="21">
        <f t="shared" si="9"/>
        <v>480.48968444116639</v>
      </c>
      <c r="F193" s="25" t="s">
        <v>28</v>
      </c>
      <c r="G193">
        <v>7.6469999999999996E-2</v>
      </c>
      <c r="H193">
        <v>288</v>
      </c>
      <c r="I193">
        <v>2116.1999999999998</v>
      </c>
      <c r="J193" s="8">
        <f t="shared" si="10"/>
        <v>765.3</v>
      </c>
      <c r="K193" s="2">
        <f t="shared" si="13"/>
        <v>366.33333333333331</v>
      </c>
      <c r="L193">
        <f t="shared" si="13"/>
        <v>294.11111111111109</v>
      </c>
    </row>
    <row r="194" spans="1:12" x14ac:dyDescent="0.2">
      <c r="A194" s="15">
        <f>Envelope_Temp</f>
        <v>200</v>
      </c>
      <c r="B194" s="17">
        <f>Ambient_Temp</f>
        <v>70</v>
      </c>
      <c r="C194" s="11">
        <f>Envelope_Size</f>
        <v>90000</v>
      </c>
      <c r="D194" s="13">
        <f t="shared" si="11"/>
        <v>19100</v>
      </c>
      <c r="E194" s="21">
        <f t="shared" si="9"/>
        <v>476.02570736501752</v>
      </c>
      <c r="F194" s="25" t="s">
        <v>28</v>
      </c>
      <c r="G194">
        <v>7.6469999999999996E-2</v>
      </c>
      <c r="H194">
        <v>288</v>
      </c>
      <c r="I194">
        <v>2116.1999999999998</v>
      </c>
      <c r="J194" s="8">
        <f t="shared" si="10"/>
        <v>758.18999999999983</v>
      </c>
      <c r="K194" s="2">
        <f t="shared" si="13"/>
        <v>366.33333333333331</v>
      </c>
      <c r="L194">
        <f t="shared" si="13"/>
        <v>294.11111111111109</v>
      </c>
    </row>
    <row r="195" spans="1:12" x14ac:dyDescent="0.2">
      <c r="A195" s="15">
        <f>Envelope_Temp</f>
        <v>200</v>
      </c>
      <c r="B195" s="17">
        <f>Ambient_Temp</f>
        <v>70</v>
      </c>
      <c r="C195" s="11">
        <f>Envelope_Size</f>
        <v>90000</v>
      </c>
      <c r="D195" s="13">
        <f t="shared" si="11"/>
        <v>19200</v>
      </c>
      <c r="E195" s="21">
        <f t="shared" ref="E195:E258" si="14">(G195*H195/I195)*C195*J195*((1/L195)-(1/K195))</f>
        <v>471.56173028886872</v>
      </c>
      <c r="F195" s="25" t="s">
        <v>28</v>
      </c>
      <c r="G195">
        <v>7.6469999999999996E-2</v>
      </c>
      <c r="H195">
        <v>288</v>
      </c>
      <c r="I195">
        <v>2116.1999999999998</v>
      </c>
      <c r="J195" s="8">
        <f t="shared" si="10"/>
        <v>751.07999999999993</v>
      </c>
      <c r="K195" s="2">
        <f t="shared" si="13"/>
        <v>366.33333333333331</v>
      </c>
      <c r="L195">
        <f t="shared" si="13"/>
        <v>294.11111111111109</v>
      </c>
    </row>
    <row r="196" spans="1:12" x14ac:dyDescent="0.2">
      <c r="A196" s="15">
        <f>Envelope_Temp</f>
        <v>200</v>
      </c>
      <c r="B196" s="17">
        <f>Ambient_Temp</f>
        <v>70</v>
      </c>
      <c r="C196" s="11">
        <f>Envelope_Size</f>
        <v>90000</v>
      </c>
      <c r="D196" s="13">
        <f t="shared" si="11"/>
        <v>19300</v>
      </c>
      <c r="E196" s="21">
        <f t="shared" si="14"/>
        <v>467.09775321271985</v>
      </c>
      <c r="F196" s="25" t="s">
        <v>28</v>
      </c>
      <c r="G196">
        <v>7.6469999999999996E-2</v>
      </c>
      <c r="H196">
        <v>288</v>
      </c>
      <c r="I196">
        <v>2116.1999999999998</v>
      </c>
      <c r="J196" s="8">
        <f t="shared" ref="J196:J259" si="15">J$3-(0.0711*D196)</f>
        <v>743.9699999999998</v>
      </c>
      <c r="K196" s="2">
        <f t="shared" si="13"/>
        <v>366.33333333333331</v>
      </c>
      <c r="L196">
        <f t="shared" si="13"/>
        <v>294.11111111111109</v>
      </c>
    </row>
    <row r="197" spans="1:12" x14ac:dyDescent="0.2">
      <c r="A197" s="15">
        <f>Envelope_Temp</f>
        <v>200</v>
      </c>
      <c r="B197" s="17">
        <f>Ambient_Temp</f>
        <v>70</v>
      </c>
      <c r="C197" s="11">
        <f>Envelope_Size</f>
        <v>90000</v>
      </c>
      <c r="D197" s="13">
        <f t="shared" ref="D197:D260" si="16">D196+100</f>
        <v>19400</v>
      </c>
      <c r="E197" s="21">
        <f t="shared" si="14"/>
        <v>462.6337761365711</v>
      </c>
      <c r="F197" s="25" t="s">
        <v>28</v>
      </c>
      <c r="G197">
        <v>7.6469999999999996E-2</v>
      </c>
      <c r="H197">
        <v>288</v>
      </c>
      <c r="I197">
        <v>2116.1999999999998</v>
      </c>
      <c r="J197" s="8">
        <f t="shared" si="15"/>
        <v>736.8599999999999</v>
      </c>
      <c r="K197" s="2">
        <f t="shared" si="13"/>
        <v>366.33333333333331</v>
      </c>
      <c r="L197">
        <f t="shared" si="13"/>
        <v>294.11111111111109</v>
      </c>
    </row>
    <row r="198" spans="1:12" x14ac:dyDescent="0.2">
      <c r="A198" s="15">
        <f>Envelope_Temp</f>
        <v>200</v>
      </c>
      <c r="B198" s="17">
        <f>Ambient_Temp</f>
        <v>70</v>
      </c>
      <c r="C198" s="11">
        <f>Envelope_Size</f>
        <v>90000</v>
      </c>
      <c r="D198" s="13">
        <f t="shared" si="16"/>
        <v>19500</v>
      </c>
      <c r="E198" s="21">
        <f t="shared" si="14"/>
        <v>458.16979906042218</v>
      </c>
      <c r="F198" s="25" t="s">
        <v>28</v>
      </c>
      <c r="G198">
        <v>7.6469999999999996E-2</v>
      </c>
      <c r="H198">
        <v>288</v>
      </c>
      <c r="I198">
        <v>2116.1999999999998</v>
      </c>
      <c r="J198" s="8">
        <f t="shared" si="15"/>
        <v>729.74999999999977</v>
      </c>
      <c r="K198" s="2">
        <f t="shared" si="13"/>
        <v>366.33333333333331</v>
      </c>
      <c r="L198">
        <f t="shared" si="13"/>
        <v>294.11111111111109</v>
      </c>
    </row>
    <row r="199" spans="1:12" x14ac:dyDescent="0.2">
      <c r="A199" s="15">
        <f>Envelope_Temp</f>
        <v>200</v>
      </c>
      <c r="B199" s="17">
        <f>Ambient_Temp</f>
        <v>70</v>
      </c>
      <c r="C199" s="11">
        <f>Envelope_Size</f>
        <v>90000</v>
      </c>
      <c r="D199" s="13">
        <f t="shared" si="16"/>
        <v>19600</v>
      </c>
      <c r="E199" s="21">
        <f t="shared" si="14"/>
        <v>453.70582198427343</v>
      </c>
      <c r="F199" s="25" t="s">
        <v>28</v>
      </c>
      <c r="G199">
        <v>7.6469999999999996E-2</v>
      </c>
      <c r="H199">
        <v>288</v>
      </c>
      <c r="I199">
        <v>2116.1999999999998</v>
      </c>
      <c r="J199" s="8">
        <f t="shared" si="15"/>
        <v>722.63999999999987</v>
      </c>
      <c r="K199" s="2">
        <f t="shared" si="13"/>
        <v>366.33333333333331</v>
      </c>
      <c r="L199">
        <f t="shared" si="13"/>
        <v>294.11111111111109</v>
      </c>
    </row>
    <row r="200" spans="1:12" x14ac:dyDescent="0.2">
      <c r="A200" s="15">
        <f>Envelope_Temp</f>
        <v>200</v>
      </c>
      <c r="B200" s="17">
        <f>Ambient_Temp</f>
        <v>70</v>
      </c>
      <c r="C200" s="11">
        <f>Envelope_Size</f>
        <v>90000</v>
      </c>
      <c r="D200" s="13">
        <f t="shared" si="16"/>
        <v>19700</v>
      </c>
      <c r="E200" s="21">
        <f t="shared" si="14"/>
        <v>449.24184490812462</v>
      </c>
      <c r="F200" s="25" t="s">
        <v>28</v>
      </c>
      <c r="G200">
        <v>7.6469999999999996E-2</v>
      </c>
      <c r="H200">
        <v>288</v>
      </c>
      <c r="I200">
        <v>2116.1999999999998</v>
      </c>
      <c r="J200" s="8">
        <f t="shared" si="15"/>
        <v>715.53</v>
      </c>
      <c r="K200" s="2">
        <f t="shared" si="13"/>
        <v>366.33333333333331</v>
      </c>
      <c r="L200">
        <f t="shared" si="13"/>
        <v>294.11111111111109</v>
      </c>
    </row>
    <row r="201" spans="1:12" x14ac:dyDescent="0.2">
      <c r="A201" s="15">
        <f>Envelope_Temp</f>
        <v>200</v>
      </c>
      <c r="B201" s="17">
        <f>Ambient_Temp</f>
        <v>70</v>
      </c>
      <c r="C201" s="11">
        <f>Envelope_Size</f>
        <v>90000</v>
      </c>
      <c r="D201" s="13">
        <f t="shared" si="16"/>
        <v>19800</v>
      </c>
      <c r="E201" s="21">
        <f t="shared" si="14"/>
        <v>444.77786783197581</v>
      </c>
      <c r="F201" s="25" t="s">
        <v>28</v>
      </c>
      <c r="G201">
        <v>7.6469999999999996E-2</v>
      </c>
      <c r="H201">
        <v>288</v>
      </c>
      <c r="I201">
        <v>2116.1999999999998</v>
      </c>
      <c r="J201" s="8">
        <f t="shared" si="15"/>
        <v>708.41999999999985</v>
      </c>
      <c r="K201" s="2">
        <f t="shared" si="13"/>
        <v>366.33333333333331</v>
      </c>
      <c r="L201">
        <f t="shared" si="13"/>
        <v>294.11111111111109</v>
      </c>
    </row>
    <row r="202" spans="1:12" x14ac:dyDescent="0.2">
      <c r="A202" s="15">
        <f>Envelope_Temp</f>
        <v>200</v>
      </c>
      <c r="B202" s="17">
        <f>Ambient_Temp</f>
        <v>70</v>
      </c>
      <c r="C202" s="11">
        <f>Envelope_Size</f>
        <v>90000</v>
      </c>
      <c r="D202" s="13">
        <f t="shared" si="16"/>
        <v>19900</v>
      </c>
      <c r="E202" s="21">
        <f t="shared" si="14"/>
        <v>440.31389075582706</v>
      </c>
      <c r="F202" s="25" t="s">
        <v>28</v>
      </c>
      <c r="G202">
        <v>7.6469999999999996E-2</v>
      </c>
      <c r="H202">
        <v>288</v>
      </c>
      <c r="I202">
        <v>2116.1999999999998</v>
      </c>
      <c r="J202" s="8">
        <f t="shared" si="15"/>
        <v>701.31</v>
      </c>
      <c r="K202" s="2">
        <f t="shared" si="13"/>
        <v>366.33333333333331</v>
      </c>
      <c r="L202">
        <f t="shared" si="13"/>
        <v>294.11111111111109</v>
      </c>
    </row>
    <row r="203" spans="1:12" x14ac:dyDescent="0.2">
      <c r="A203" s="15">
        <f>Envelope_Temp</f>
        <v>200</v>
      </c>
      <c r="B203" s="17">
        <f>Ambient_Temp</f>
        <v>70</v>
      </c>
      <c r="C203" s="11">
        <f>Envelope_Size</f>
        <v>90000</v>
      </c>
      <c r="D203" s="13">
        <f t="shared" si="16"/>
        <v>20000</v>
      </c>
      <c r="E203" s="21">
        <f t="shared" si="14"/>
        <v>435.84991367967814</v>
      </c>
      <c r="F203" s="25" t="s">
        <v>28</v>
      </c>
      <c r="G203">
        <v>7.6469999999999996E-2</v>
      </c>
      <c r="H203">
        <v>288</v>
      </c>
      <c r="I203">
        <v>2116.1999999999998</v>
      </c>
      <c r="J203" s="8">
        <f t="shared" si="15"/>
        <v>694.19999999999982</v>
      </c>
      <c r="K203" s="2">
        <f t="shared" si="13"/>
        <v>366.33333333333331</v>
      </c>
      <c r="L203">
        <f t="shared" si="13"/>
        <v>294.11111111111109</v>
      </c>
    </row>
    <row r="204" spans="1:12" x14ac:dyDescent="0.2">
      <c r="A204" s="15">
        <f>Envelope_Temp</f>
        <v>200</v>
      </c>
      <c r="B204" s="17">
        <f>Ambient_Temp</f>
        <v>70</v>
      </c>
      <c r="C204" s="11">
        <f>Envelope_Size</f>
        <v>90000</v>
      </c>
      <c r="D204" s="13">
        <f t="shared" si="16"/>
        <v>20100</v>
      </c>
      <c r="E204" s="21">
        <f t="shared" si="14"/>
        <v>431.38593660352939</v>
      </c>
      <c r="F204" s="25" t="s">
        <v>28</v>
      </c>
      <c r="G204">
        <v>7.6469999999999996E-2</v>
      </c>
      <c r="H204">
        <v>288</v>
      </c>
      <c r="I204">
        <v>2116.1999999999998</v>
      </c>
      <c r="J204" s="8">
        <f t="shared" si="15"/>
        <v>687.08999999999992</v>
      </c>
      <c r="K204" s="2">
        <f t="shared" si="13"/>
        <v>366.33333333333331</v>
      </c>
      <c r="L204">
        <f t="shared" si="13"/>
        <v>294.11111111111109</v>
      </c>
    </row>
    <row r="205" spans="1:12" x14ac:dyDescent="0.2">
      <c r="A205" s="15">
        <f>Envelope_Temp</f>
        <v>200</v>
      </c>
      <c r="B205" s="17">
        <f>Ambient_Temp</f>
        <v>70</v>
      </c>
      <c r="C205" s="11">
        <f>Envelope_Size</f>
        <v>90000</v>
      </c>
      <c r="D205" s="13">
        <f t="shared" si="16"/>
        <v>20200</v>
      </c>
      <c r="E205" s="21">
        <f t="shared" si="14"/>
        <v>426.92195952738047</v>
      </c>
      <c r="F205" s="25" t="s">
        <v>28</v>
      </c>
      <c r="G205">
        <v>7.6469999999999996E-2</v>
      </c>
      <c r="H205">
        <v>288</v>
      </c>
      <c r="I205">
        <v>2116.1999999999998</v>
      </c>
      <c r="J205" s="8">
        <f t="shared" si="15"/>
        <v>679.97999999999979</v>
      </c>
      <c r="K205" s="2">
        <f t="shared" si="13"/>
        <v>366.33333333333331</v>
      </c>
      <c r="L205">
        <f t="shared" si="13"/>
        <v>294.11111111111109</v>
      </c>
    </row>
    <row r="206" spans="1:12" x14ac:dyDescent="0.2">
      <c r="A206" s="15">
        <f>Envelope_Temp</f>
        <v>200</v>
      </c>
      <c r="B206" s="17">
        <f>Ambient_Temp</f>
        <v>70</v>
      </c>
      <c r="C206" s="11">
        <f>Envelope_Size</f>
        <v>90000</v>
      </c>
      <c r="D206" s="13">
        <f t="shared" si="16"/>
        <v>20300</v>
      </c>
      <c r="E206" s="21">
        <f t="shared" si="14"/>
        <v>422.45798245123171</v>
      </c>
      <c r="F206" s="25" t="s">
        <v>28</v>
      </c>
      <c r="G206">
        <v>7.6469999999999996E-2</v>
      </c>
      <c r="H206">
        <v>288</v>
      </c>
      <c r="I206">
        <v>2116.1999999999998</v>
      </c>
      <c r="J206" s="8">
        <f t="shared" si="15"/>
        <v>672.86999999999989</v>
      </c>
      <c r="K206" s="2">
        <f t="shared" si="13"/>
        <v>366.33333333333331</v>
      </c>
      <c r="L206">
        <f t="shared" si="13"/>
        <v>294.11111111111109</v>
      </c>
    </row>
    <row r="207" spans="1:12" x14ac:dyDescent="0.2">
      <c r="A207" s="15">
        <f>Envelope_Temp</f>
        <v>200</v>
      </c>
      <c r="B207" s="17">
        <f>Ambient_Temp</f>
        <v>70</v>
      </c>
      <c r="C207" s="11">
        <f>Envelope_Size</f>
        <v>90000</v>
      </c>
      <c r="D207" s="13">
        <f t="shared" si="16"/>
        <v>20400</v>
      </c>
      <c r="E207" s="21">
        <f t="shared" si="14"/>
        <v>417.99400537508296</v>
      </c>
      <c r="F207" s="25" t="s">
        <v>28</v>
      </c>
      <c r="G207">
        <v>7.6469999999999996E-2</v>
      </c>
      <c r="H207">
        <v>288</v>
      </c>
      <c r="I207">
        <v>2116.1999999999998</v>
      </c>
      <c r="J207" s="8">
        <f t="shared" si="15"/>
        <v>665.76</v>
      </c>
      <c r="K207" s="2">
        <f t="shared" si="13"/>
        <v>366.33333333333331</v>
      </c>
      <c r="L207">
        <f t="shared" si="13"/>
        <v>294.11111111111109</v>
      </c>
    </row>
    <row r="208" spans="1:12" x14ac:dyDescent="0.2">
      <c r="A208" s="15">
        <f>Envelope_Temp</f>
        <v>200</v>
      </c>
      <c r="B208" s="17">
        <f>Ambient_Temp</f>
        <v>70</v>
      </c>
      <c r="C208" s="11">
        <f>Envelope_Size</f>
        <v>90000</v>
      </c>
      <c r="D208" s="13">
        <f t="shared" si="16"/>
        <v>20500</v>
      </c>
      <c r="E208" s="21">
        <f t="shared" si="14"/>
        <v>413.53002829893404</v>
      </c>
      <c r="F208" s="25" t="s">
        <v>28</v>
      </c>
      <c r="G208">
        <v>7.6469999999999996E-2</v>
      </c>
      <c r="H208">
        <v>288</v>
      </c>
      <c r="I208">
        <v>2116.1999999999998</v>
      </c>
      <c r="J208" s="8">
        <f t="shared" si="15"/>
        <v>658.64999999999986</v>
      </c>
      <c r="K208" s="2">
        <f t="shared" si="13"/>
        <v>366.33333333333331</v>
      </c>
      <c r="L208">
        <f t="shared" si="13"/>
        <v>294.11111111111109</v>
      </c>
    </row>
    <row r="209" spans="1:12" x14ac:dyDescent="0.2">
      <c r="A209" s="15">
        <f>Envelope_Temp</f>
        <v>200</v>
      </c>
      <c r="B209" s="17">
        <f>Ambient_Temp</f>
        <v>70</v>
      </c>
      <c r="C209" s="11">
        <f>Envelope_Size</f>
        <v>90000</v>
      </c>
      <c r="D209" s="13">
        <f t="shared" si="16"/>
        <v>20600</v>
      </c>
      <c r="E209" s="21">
        <f t="shared" si="14"/>
        <v>409.06605122278529</v>
      </c>
      <c r="F209" s="25" t="s">
        <v>28</v>
      </c>
      <c r="G209">
        <v>7.6469999999999996E-2</v>
      </c>
      <c r="H209">
        <v>288</v>
      </c>
      <c r="I209">
        <v>2116.1999999999998</v>
      </c>
      <c r="J209" s="8">
        <f t="shared" si="15"/>
        <v>651.54</v>
      </c>
      <c r="K209" s="2">
        <f t="shared" si="13"/>
        <v>366.33333333333331</v>
      </c>
      <c r="L209">
        <f t="shared" si="13"/>
        <v>294.11111111111109</v>
      </c>
    </row>
    <row r="210" spans="1:12" x14ac:dyDescent="0.2">
      <c r="A210" s="15">
        <f>Envelope_Temp</f>
        <v>200</v>
      </c>
      <c r="B210" s="17">
        <f>Ambient_Temp</f>
        <v>70</v>
      </c>
      <c r="C210" s="11">
        <f>Envelope_Size</f>
        <v>90000</v>
      </c>
      <c r="D210" s="13">
        <f t="shared" si="16"/>
        <v>20700</v>
      </c>
      <c r="E210" s="21">
        <f t="shared" si="14"/>
        <v>404.60207414663637</v>
      </c>
      <c r="F210" s="25" t="s">
        <v>28</v>
      </c>
      <c r="G210">
        <v>7.6469999999999996E-2</v>
      </c>
      <c r="H210">
        <v>288</v>
      </c>
      <c r="I210">
        <v>2116.1999999999998</v>
      </c>
      <c r="J210" s="8">
        <f t="shared" si="15"/>
        <v>644.42999999999984</v>
      </c>
      <c r="K210" s="2">
        <f t="shared" si="13"/>
        <v>366.33333333333331</v>
      </c>
      <c r="L210">
        <f t="shared" si="13"/>
        <v>294.11111111111109</v>
      </c>
    </row>
    <row r="211" spans="1:12" x14ac:dyDescent="0.2">
      <c r="A211" s="15">
        <f>Envelope_Temp</f>
        <v>200</v>
      </c>
      <c r="B211" s="17">
        <f>Ambient_Temp</f>
        <v>70</v>
      </c>
      <c r="C211" s="11">
        <f>Envelope_Size</f>
        <v>90000</v>
      </c>
      <c r="D211" s="13">
        <f t="shared" si="16"/>
        <v>20800</v>
      </c>
      <c r="E211" s="21">
        <f t="shared" si="14"/>
        <v>400.13809707048762</v>
      </c>
      <c r="F211" s="25" t="s">
        <v>28</v>
      </c>
      <c r="G211">
        <v>7.6469999999999996E-2</v>
      </c>
      <c r="H211">
        <v>288</v>
      </c>
      <c r="I211">
        <v>2116.1999999999998</v>
      </c>
      <c r="J211" s="8">
        <f t="shared" si="15"/>
        <v>637.31999999999994</v>
      </c>
      <c r="K211" s="2">
        <f t="shared" si="13"/>
        <v>366.33333333333331</v>
      </c>
      <c r="L211">
        <f t="shared" si="13"/>
        <v>294.11111111111109</v>
      </c>
    </row>
    <row r="212" spans="1:12" x14ac:dyDescent="0.2">
      <c r="A212" s="15">
        <f>Envelope_Temp</f>
        <v>200</v>
      </c>
      <c r="B212" s="17">
        <f>Ambient_Temp</f>
        <v>70</v>
      </c>
      <c r="C212" s="11">
        <f>Envelope_Size</f>
        <v>90000</v>
      </c>
      <c r="D212" s="13">
        <f t="shared" si="16"/>
        <v>20900</v>
      </c>
      <c r="E212" s="21">
        <f t="shared" si="14"/>
        <v>395.6741199943387</v>
      </c>
      <c r="F212" s="25" t="s">
        <v>28</v>
      </c>
      <c r="G212">
        <v>7.6469999999999996E-2</v>
      </c>
      <c r="H212">
        <v>288</v>
      </c>
      <c r="I212">
        <v>2116.1999999999998</v>
      </c>
      <c r="J212" s="8">
        <f t="shared" si="15"/>
        <v>630.20999999999981</v>
      </c>
      <c r="K212" s="2">
        <f t="shared" si="13"/>
        <v>366.33333333333331</v>
      </c>
      <c r="L212">
        <f t="shared" si="13"/>
        <v>294.11111111111109</v>
      </c>
    </row>
    <row r="213" spans="1:12" x14ac:dyDescent="0.2">
      <c r="A213" s="15">
        <f>Envelope_Temp</f>
        <v>200</v>
      </c>
      <c r="B213" s="17">
        <f>Ambient_Temp</f>
        <v>70</v>
      </c>
      <c r="C213" s="11">
        <f>Envelope_Size</f>
        <v>90000</v>
      </c>
      <c r="D213" s="13">
        <f t="shared" si="16"/>
        <v>21000</v>
      </c>
      <c r="E213" s="21">
        <f t="shared" si="14"/>
        <v>391.21014291818994</v>
      </c>
      <c r="F213" s="25" t="s">
        <v>28</v>
      </c>
      <c r="G213">
        <v>7.6469999999999996E-2</v>
      </c>
      <c r="H213">
        <v>288</v>
      </c>
      <c r="I213">
        <v>2116.1999999999998</v>
      </c>
      <c r="J213" s="8">
        <f t="shared" si="15"/>
        <v>623.09999999999991</v>
      </c>
      <c r="K213" s="2">
        <f t="shared" si="13"/>
        <v>366.33333333333331</v>
      </c>
      <c r="L213">
        <f t="shared" si="13"/>
        <v>294.11111111111109</v>
      </c>
    </row>
    <row r="214" spans="1:12" x14ac:dyDescent="0.2">
      <c r="A214" s="15">
        <f>Envelope_Temp</f>
        <v>200</v>
      </c>
      <c r="B214" s="17">
        <f>Ambient_Temp</f>
        <v>70</v>
      </c>
      <c r="C214" s="11">
        <f>Envelope_Size</f>
        <v>90000</v>
      </c>
      <c r="D214" s="13">
        <f t="shared" si="16"/>
        <v>21100</v>
      </c>
      <c r="E214" s="21">
        <f t="shared" si="14"/>
        <v>386.74616584204102</v>
      </c>
      <c r="F214" s="25" t="s">
        <v>28</v>
      </c>
      <c r="G214">
        <v>7.6469999999999996E-2</v>
      </c>
      <c r="H214">
        <v>288</v>
      </c>
      <c r="I214">
        <v>2116.1999999999998</v>
      </c>
      <c r="J214" s="8">
        <f t="shared" si="15"/>
        <v>615.98999999999978</v>
      </c>
      <c r="K214" s="2">
        <f t="shared" si="13"/>
        <v>366.33333333333331</v>
      </c>
      <c r="L214">
        <f t="shared" si="13"/>
        <v>294.11111111111109</v>
      </c>
    </row>
    <row r="215" spans="1:12" x14ac:dyDescent="0.2">
      <c r="A215" s="15">
        <f>Envelope_Temp</f>
        <v>200</v>
      </c>
      <c r="B215" s="17">
        <f>Ambient_Temp</f>
        <v>70</v>
      </c>
      <c r="C215" s="11">
        <f>Envelope_Size</f>
        <v>90000</v>
      </c>
      <c r="D215" s="13">
        <f t="shared" si="16"/>
        <v>21200</v>
      </c>
      <c r="E215" s="21">
        <f t="shared" si="14"/>
        <v>382.28218876589227</v>
      </c>
      <c r="F215" s="25" t="s">
        <v>28</v>
      </c>
      <c r="G215">
        <v>7.6469999999999996E-2</v>
      </c>
      <c r="H215">
        <v>288</v>
      </c>
      <c r="I215">
        <v>2116.1999999999998</v>
      </c>
      <c r="J215" s="8">
        <f t="shared" si="15"/>
        <v>608.87999999999988</v>
      </c>
      <c r="K215" s="2">
        <f t="shared" si="13"/>
        <v>366.33333333333331</v>
      </c>
      <c r="L215">
        <f t="shared" si="13"/>
        <v>294.11111111111109</v>
      </c>
    </row>
    <row r="216" spans="1:12" x14ac:dyDescent="0.2">
      <c r="A216" s="15">
        <f>Envelope_Temp</f>
        <v>200</v>
      </c>
      <c r="B216" s="17">
        <f>Ambient_Temp</f>
        <v>70</v>
      </c>
      <c r="C216" s="11">
        <f>Envelope_Size</f>
        <v>90000</v>
      </c>
      <c r="D216" s="13">
        <f t="shared" si="16"/>
        <v>21300</v>
      </c>
      <c r="E216" s="21">
        <f t="shared" si="14"/>
        <v>377.81821168974352</v>
      </c>
      <c r="F216" s="25" t="s">
        <v>28</v>
      </c>
      <c r="G216">
        <v>7.6469999999999996E-2</v>
      </c>
      <c r="H216">
        <v>288</v>
      </c>
      <c r="I216">
        <v>2116.1999999999998</v>
      </c>
      <c r="J216" s="8">
        <f t="shared" si="15"/>
        <v>601.77</v>
      </c>
      <c r="K216" s="2">
        <f t="shared" si="13"/>
        <v>366.33333333333331</v>
      </c>
      <c r="L216">
        <f t="shared" si="13"/>
        <v>294.11111111111109</v>
      </c>
    </row>
    <row r="217" spans="1:12" x14ac:dyDescent="0.2">
      <c r="A217" s="15">
        <f>Envelope_Temp</f>
        <v>200</v>
      </c>
      <c r="B217" s="17">
        <f>Ambient_Temp</f>
        <v>70</v>
      </c>
      <c r="C217" s="11">
        <f>Envelope_Size</f>
        <v>90000</v>
      </c>
      <c r="D217" s="13">
        <f t="shared" si="16"/>
        <v>21400</v>
      </c>
      <c r="E217" s="21">
        <f t="shared" si="14"/>
        <v>373.35423461359466</v>
      </c>
      <c r="F217" s="25" t="s">
        <v>28</v>
      </c>
      <c r="G217">
        <v>7.6469999999999996E-2</v>
      </c>
      <c r="H217">
        <v>288</v>
      </c>
      <c r="I217">
        <v>2116.1999999999998</v>
      </c>
      <c r="J217" s="8">
        <f t="shared" si="15"/>
        <v>594.65999999999985</v>
      </c>
      <c r="K217" s="2">
        <f t="shared" si="13"/>
        <v>366.33333333333331</v>
      </c>
      <c r="L217">
        <f t="shared" si="13"/>
        <v>294.11111111111109</v>
      </c>
    </row>
    <row r="218" spans="1:12" x14ac:dyDescent="0.2">
      <c r="A218" s="15">
        <f>Envelope_Temp</f>
        <v>200</v>
      </c>
      <c r="B218" s="17">
        <f>Ambient_Temp</f>
        <v>70</v>
      </c>
      <c r="C218" s="11">
        <f>Envelope_Size</f>
        <v>90000</v>
      </c>
      <c r="D218" s="13">
        <f t="shared" si="16"/>
        <v>21500</v>
      </c>
      <c r="E218" s="21">
        <f t="shared" si="14"/>
        <v>368.8902575374459</v>
      </c>
      <c r="F218" s="25" t="s">
        <v>28</v>
      </c>
      <c r="G218">
        <v>7.6469999999999996E-2</v>
      </c>
      <c r="H218">
        <v>288</v>
      </c>
      <c r="I218">
        <v>2116.1999999999998</v>
      </c>
      <c r="J218" s="8">
        <f t="shared" si="15"/>
        <v>587.54999999999995</v>
      </c>
      <c r="K218" s="2">
        <f t="shared" si="13"/>
        <v>366.33333333333331</v>
      </c>
      <c r="L218">
        <f t="shared" si="13"/>
        <v>294.11111111111109</v>
      </c>
    </row>
    <row r="219" spans="1:12" x14ac:dyDescent="0.2">
      <c r="A219" s="15">
        <f>Envelope_Temp</f>
        <v>200</v>
      </c>
      <c r="B219" s="17">
        <f>Ambient_Temp</f>
        <v>70</v>
      </c>
      <c r="C219" s="11">
        <f>Envelope_Size</f>
        <v>90000</v>
      </c>
      <c r="D219" s="13">
        <f t="shared" si="16"/>
        <v>21600</v>
      </c>
      <c r="E219" s="21">
        <f t="shared" si="14"/>
        <v>364.42628046129698</v>
      </c>
      <c r="F219" s="25" t="s">
        <v>28</v>
      </c>
      <c r="G219">
        <v>7.6469999999999996E-2</v>
      </c>
      <c r="H219">
        <v>288</v>
      </c>
      <c r="I219">
        <v>2116.1999999999998</v>
      </c>
      <c r="J219" s="8">
        <f t="shared" si="15"/>
        <v>580.43999999999983</v>
      </c>
      <c r="K219" s="2">
        <f t="shared" si="13"/>
        <v>366.33333333333331</v>
      </c>
      <c r="L219">
        <f t="shared" si="13"/>
        <v>294.11111111111109</v>
      </c>
    </row>
    <row r="220" spans="1:12" x14ac:dyDescent="0.2">
      <c r="A220" s="15">
        <f>Envelope_Temp</f>
        <v>200</v>
      </c>
      <c r="B220" s="17">
        <f>Ambient_Temp</f>
        <v>70</v>
      </c>
      <c r="C220" s="11">
        <f>Envelope_Size</f>
        <v>90000</v>
      </c>
      <c r="D220" s="13">
        <f t="shared" si="16"/>
        <v>21700</v>
      </c>
      <c r="E220" s="21">
        <f t="shared" si="14"/>
        <v>359.96230338514823</v>
      </c>
      <c r="F220" s="25" t="s">
        <v>28</v>
      </c>
      <c r="G220">
        <v>7.6469999999999996E-2</v>
      </c>
      <c r="H220">
        <v>288</v>
      </c>
      <c r="I220">
        <v>2116.1999999999998</v>
      </c>
      <c r="J220" s="8">
        <f t="shared" si="15"/>
        <v>573.32999999999993</v>
      </c>
      <c r="K220" s="2">
        <f t="shared" si="13"/>
        <v>366.33333333333331</v>
      </c>
      <c r="L220">
        <f t="shared" si="13"/>
        <v>294.11111111111109</v>
      </c>
    </row>
    <row r="221" spans="1:12" x14ac:dyDescent="0.2">
      <c r="A221" s="15">
        <f>Envelope_Temp</f>
        <v>200</v>
      </c>
      <c r="B221" s="17">
        <f>Ambient_Temp</f>
        <v>70</v>
      </c>
      <c r="C221" s="11">
        <f>Envelope_Size</f>
        <v>90000</v>
      </c>
      <c r="D221" s="13">
        <f t="shared" si="16"/>
        <v>21800</v>
      </c>
      <c r="E221" s="21">
        <f t="shared" si="14"/>
        <v>355.49832630899931</v>
      </c>
      <c r="F221" s="25" t="s">
        <v>28</v>
      </c>
      <c r="G221">
        <v>7.6469999999999996E-2</v>
      </c>
      <c r="H221">
        <v>288</v>
      </c>
      <c r="I221">
        <v>2116.1999999999998</v>
      </c>
      <c r="J221" s="8">
        <f t="shared" si="15"/>
        <v>566.2199999999998</v>
      </c>
      <c r="K221" s="2">
        <f t="shared" si="13"/>
        <v>366.33333333333331</v>
      </c>
      <c r="L221">
        <f t="shared" si="13"/>
        <v>294.11111111111109</v>
      </c>
    </row>
    <row r="222" spans="1:12" x14ac:dyDescent="0.2">
      <c r="A222" s="15">
        <f>Envelope_Temp</f>
        <v>200</v>
      </c>
      <c r="B222" s="17">
        <f>Ambient_Temp</f>
        <v>70</v>
      </c>
      <c r="C222" s="11">
        <f>Envelope_Size</f>
        <v>90000</v>
      </c>
      <c r="D222" s="13">
        <f t="shared" si="16"/>
        <v>21900</v>
      </c>
      <c r="E222" s="21">
        <f t="shared" si="14"/>
        <v>351.03434923285056</v>
      </c>
      <c r="F222" s="25" t="s">
        <v>28</v>
      </c>
      <c r="G222">
        <v>7.6469999999999996E-2</v>
      </c>
      <c r="H222">
        <v>288</v>
      </c>
      <c r="I222">
        <v>2116.1999999999998</v>
      </c>
      <c r="J222" s="8">
        <f t="shared" si="15"/>
        <v>559.1099999999999</v>
      </c>
      <c r="K222" s="2">
        <f t="shared" si="13"/>
        <v>366.33333333333331</v>
      </c>
      <c r="L222">
        <f t="shared" si="13"/>
        <v>294.11111111111109</v>
      </c>
    </row>
    <row r="223" spans="1:12" x14ac:dyDescent="0.2">
      <c r="A223" s="15">
        <f>Envelope_Temp</f>
        <v>200</v>
      </c>
      <c r="B223" s="17">
        <f>Ambient_Temp</f>
        <v>70</v>
      </c>
      <c r="C223" s="11">
        <f>Envelope_Size</f>
        <v>90000</v>
      </c>
      <c r="D223" s="13">
        <f t="shared" si="16"/>
        <v>22000</v>
      </c>
      <c r="E223" s="21">
        <f t="shared" si="14"/>
        <v>346.57037215670181</v>
      </c>
      <c r="F223" s="25" t="s">
        <v>28</v>
      </c>
      <c r="G223">
        <v>7.6469999999999996E-2</v>
      </c>
      <c r="H223">
        <v>288</v>
      </c>
      <c r="I223">
        <v>2116.1999999999998</v>
      </c>
      <c r="J223" s="8">
        <f t="shared" si="15"/>
        <v>552</v>
      </c>
      <c r="K223" s="2">
        <f t="shared" si="13"/>
        <v>366.33333333333331</v>
      </c>
      <c r="L223">
        <f t="shared" si="13"/>
        <v>294.11111111111109</v>
      </c>
    </row>
    <row r="224" spans="1:12" x14ac:dyDescent="0.2">
      <c r="A224" s="15">
        <f>Envelope_Temp</f>
        <v>200</v>
      </c>
      <c r="B224" s="17">
        <f>Ambient_Temp</f>
        <v>70</v>
      </c>
      <c r="C224" s="11">
        <f>Envelope_Size</f>
        <v>90000</v>
      </c>
      <c r="D224" s="13">
        <f t="shared" si="16"/>
        <v>22100</v>
      </c>
      <c r="E224" s="21">
        <f t="shared" si="14"/>
        <v>342.10639508055289</v>
      </c>
      <c r="F224" s="25" t="s">
        <v>28</v>
      </c>
      <c r="G224">
        <v>7.6469999999999996E-2</v>
      </c>
      <c r="H224">
        <v>288</v>
      </c>
      <c r="I224">
        <v>2116.1999999999998</v>
      </c>
      <c r="J224" s="8">
        <f t="shared" si="15"/>
        <v>544.88999999999987</v>
      </c>
      <c r="K224" s="2">
        <f t="shared" si="13"/>
        <v>366.33333333333331</v>
      </c>
      <c r="L224">
        <f t="shared" si="13"/>
        <v>294.11111111111109</v>
      </c>
    </row>
    <row r="225" spans="1:12" x14ac:dyDescent="0.2">
      <c r="A225" s="15">
        <f>Envelope_Temp</f>
        <v>200</v>
      </c>
      <c r="B225" s="17">
        <f>Ambient_Temp</f>
        <v>70</v>
      </c>
      <c r="C225" s="11">
        <f>Envelope_Size</f>
        <v>90000</v>
      </c>
      <c r="D225" s="13">
        <f t="shared" si="16"/>
        <v>22200</v>
      </c>
      <c r="E225" s="21">
        <f t="shared" si="14"/>
        <v>337.64241800440413</v>
      </c>
      <c r="F225" s="25" t="s">
        <v>28</v>
      </c>
      <c r="G225">
        <v>7.6469999999999996E-2</v>
      </c>
      <c r="H225">
        <v>288</v>
      </c>
      <c r="I225">
        <v>2116.1999999999998</v>
      </c>
      <c r="J225" s="8">
        <f t="shared" si="15"/>
        <v>537.78</v>
      </c>
      <c r="K225" s="2">
        <f t="shared" si="13"/>
        <v>366.33333333333331</v>
      </c>
      <c r="L225">
        <f t="shared" si="13"/>
        <v>294.11111111111109</v>
      </c>
    </row>
    <row r="226" spans="1:12" x14ac:dyDescent="0.2">
      <c r="A226" s="15">
        <f>Envelope_Temp</f>
        <v>200</v>
      </c>
      <c r="B226" s="17">
        <f>Ambient_Temp</f>
        <v>70</v>
      </c>
      <c r="C226" s="11">
        <f>Envelope_Size</f>
        <v>90000</v>
      </c>
      <c r="D226" s="13">
        <f t="shared" si="16"/>
        <v>22300</v>
      </c>
      <c r="E226" s="21">
        <f t="shared" si="14"/>
        <v>333.17844092825521</v>
      </c>
      <c r="F226" s="25" t="s">
        <v>28</v>
      </c>
      <c r="G226">
        <v>7.6469999999999996E-2</v>
      </c>
      <c r="H226">
        <v>288</v>
      </c>
      <c r="I226">
        <v>2116.1999999999998</v>
      </c>
      <c r="J226" s="8">
        <f t="shared" si="15"/>
        <v>530.66999999999985</v>
      </c>
      <c r="K226" s="2">
        <f t="shared" si="13"/>
        <v>366.33333333333331</v>
      </c>
      <c r="L226">
        <f t="shared" si="13"/>
        <v>294.11111111111109</v>
      </c>
    </row>
    <row r="227" spans="1:12" x14ac:dyDescent="0.2">
      <c r="A227" s="15">
        <f>Envelope_Temp</f>
        <v>200</v>
      </c>
      <c r="B227" s="17">
        <f>Ambient_Temp</f>
        <v>70</v>
      </c>
      <c r="C227" s="11">
        <f>Envelope_Size</f>
        <v>90000</v>
      </c>
      <c r="D227" s="13">
        <f t="shared" si="16"/>
        <v>22400</v>
      </c>
      <c r="E227" s="21">
        <f t="shared" si="14"/>
        <v>328.71446385210646</v>
      </c>
      <c r="F227" s="25" t="s">
        <v>28</v>
      </c>
      <c r="G227">
        <v>7.6469999999999996E-2</v>
      </c>
      <c r="H227">
        <v>288</v>
      </c>
      <c r="I227">
        <v>2116.1999999999998</v>
      </c>
      <c r="J227" s="8">
        <f t="shared" si="15"/>
        <v>523.55999999999995</v>
      </c>
      <c r="K227" s="2">
        <f t="shared" si="13"/>
        <v>366.33333333333331</v>
      </c>
      <c r="L227">
        <f t="shared" si="13"/>
        <v>294.11111111111109</v>
      </c>
    </row>
    <row r="228" spans="1:12" x14ac:dyDescent="0.2">
      <c r="A228" s="15">
        <f>Envelope_Temp</f>
        <v>200</v>
      </c>
      <c r="B228" s="17">
        <f>Ambient_Temp</f>
        <v>70</v>
      </c>
      <c r="C228" s="11">
        <f>Envelope_Size</f>
        <v>90000</v>
      </c>
      <c r="D228" s="13">
        <f t="shared" si="16"/>
        <v>22500</v>
      </c>
      <c r="E228" s="21">
        <f t="shared" si="14"/>
        <v>324.2504867759576</v>
      </c>
      <c r="F228" s="25" t="s">
        <v>28</v>
      </c>
      <c r="G228">
        <v>7.6469999999999996E-2</v>
      </c>
      <c r="H228">
        <v>288</v>
      </c>
      <c r="I228">
        <v>2116.1999999999998</v>
      </c>
      <c r="J228" s="8">
        <f t="shared" si="15"/>
        <v>516.44999999999982</v>
      </c>
      <c r="K228" s="2">
        <f t="shared" ref="K228:L291" si="17">((A228-32)/1.8)+273</f>
        <v>366.33333333333331</v>
      </c>
      <c r="L228">
        <f t="shared" si="17"/>
        <v>294.11111111111109</v>
      </c>
    </row>
    <row r="229" spans="1:12" x14ac:dyDescent="0.2">
      <c r="A229" s="15">
        <f>Envelope_Temp</f>
        <v>200</v>
      </c>
      <c r="B229" s="17">
        <f>Ambient_Temp</f>
        <v>70</v>
      </c>
      <c r="C229" s="11">
        <f>Envelope_Size</f>
        <v>90000</v>
      </c>
      <c r="D229" s="13">
        <f t="shared" si="16"/>
        <v>22600</v>
      </c>
      <c r="E229" s="21">
        <f t="shared" si="14"/>
        <v>319.78650969980885</v>
      </c>
      <c r="F229" s="25" t="s">
        <v>28</v>
      </c>
      <c r="G229">
        <v>7.6469999999999996E-2</v>
      </c>
      <c r="H229">
        <v>288</v>
      </c>
      <c r="I229">
        <v>2116.1999999999998</v>
      </c>
      <c r="J229" s="8">
        <f t="shared" si="15"/>
        <v>509.33999999999992</v>
      </c>
      <c r="K229" s="2">
        <f t="shared" si="17"/>
        <v>366.33333333333331</v>
      </c>
      <c r="L229">
        <f t="shared" si="17"/>
        <v>294.11111111111109</v>
      </c>
    </row>
    <row r="230" spans="1:12" x14ac:dyDescent="0.2">
      <c r="A230" s="15">
        <f>Envelope_Temp</f>
        <v>200</v>
      </c>
      <c r="B230" s="17">
        <f>Ambient_Temp</f>
        <v>70</v>
      </c>
      <c r="C230" s="11">
        <f>Envelope_Size</f>
        <v>90000</v>
      </c>
      <c r="D230" s="13">
        <f t="shared" si="16"/>
        <v>22700</v>
      </c>
      <c r="E230" s="21">
        <f t="shared" si="14"/>
        <v>315.32253262365992</v>
      </c>
      <c r="F230" s="25" t="s">
        <v>28</v>
      </c>
      <c r="G230">
        <v>7.6469999999999996E-2</v>
      </c>
      <c r="H230">
        <v>288</v>
      </c>
      <c r="I230">
        <v>2116.1999999999998</v>
      </c>
      <c r="J230" s="8">
        <f t="shared" si="15"/>
        <v>502.22999999999979</v>
      </c>
      <c r="K230" s="2">
        <f t="shared" si="17"/>
        <v>366.33333333333331</v>
      </c>
      <c r="L230">
        <f t="shared" si="17"/>
        <v>294.11111111111109</v>
      </c>
    </row>
    <row r="231" spans="1:12" x14ac:dyDescent="0.2">
      <c r="A231" s="15">
        <f>Envelope_Temp</f>
        <v>200</v>
      </c>
      <c r="B231" s="17">
        <f>Ambient_Temp</f>
        <v>70</v>
      </c>
      <c r="C231" s="11">
        <f>Envelope_Size</f>
        <v>90000</v>
      </c>
      <c r="D231" s="13">
        <f t="shared" si="16"/>
        <v>22800</v>
      </c>
      <c r="E231" s="21">
        <f t="shared" si="14"/>
        <v>310.85855554751117</v>
      </c>
      <c r="F231" s="25" t="s">
        <v>28</v>
      </c>
      <c r="G231">
        <v>7.6469999999999996E-2</v>
      </c>
      <c r="H231">
        <v>288</v>
      </c>
      <c r="I231">
        <v>2116.1999999999998</v>
      </c>
      <c r="J231" s="8">
        <f t="shared" si="15"/>
        <v>495.11999999999989</v>
      </c>
      <c r="K231" s="2">
        <f t="shared" si="17"/>
        <v>366.33333333333331</v>
      </c>
      <c r="L231">
        <f t="shared" si="17"/>
        <v>294.11111111111109</v>
      </c>
    </row>
    <row r="232" spans="1:12" x14ac:dyDescent="0.2">
      <c r="A232" s="15">
        <f>Envelope_Temp</f>
        <v>200</v>
      </c>
      <c r="B232" s="17">
        <f>Ambient_Temp</f>
        <v>70</v>
      </c>
      <c r="C232" s="11">
        <f>Envelope_Size</f>
        <v>90000</v>
      </c>
      <c r="D232" s="13">
        <f t="shared" si="16"/>
        <v>22900</v>
      </c>
      <c r="E232" s="21">
        <f t="shared" si="14"/>
        <v>306.39457847136237</v>
      </c>
      <c r="F232" s="25" t="s">
        <v>28</v>
      </c>
      <c r="G232">
        <v>7.6469999999999996E-2</v>
      </c>
      <c r="H232">
        <v>288</v>
      </c>
      <c r="I232">
        <v>2116.1999999999998</v>
      </c>
      <c r="J232" s="8">
        <f t="shared" si="15"/>
        <v>488.01</v>
      </c>
      <c r="K232" s="2">
        <f t="shared" si="17"/>
        <v>366.33333333333331</v>
      </c>
      <c r="L232">
        <f t="shared" si="17"/>
        <v>294.11111111111109</v>
      </c>
    </row>
    <row r="233" spans="1:12" x14ac:dyDescent="0.2">
      <c r="A233" s="15">
        <f>Envelope_Temp</f>
        <v>200</v>
      </c>
      <c r="B233" s="17">
        <f>Ambient_Temp</f>
        <v>70</v>
      </c>
      <c r="C233" s="11">
        <f>Envelope_Size</f>
        <v>90000</v>
      </c>
      <c r="D233" s="13">
        <f t="shared" si="16"/>
        <v>23000</v>
      </c>
      <c r="E233" s="21">
        <f t="shared" si="14"/>
        <v>301.9306013952135</v>
      </c>
      <c r="F233" s="25" t="s">
        <v>28</v>
      </c>
      <c r="G233">
        <v>7.6469999999999996E-2</v>
      </c>
      <c r="H233">
        <v>288</v>
      </c>
      <c r="I233">
        <v>2116.1999999999998</v>
      </c>
      <c r="J233" s="8">
        <f t="shared" si="15"/>
        <v>480.89999999999986</v>
      </c>
      <c r="K233" s="2">
        <f t="shared" si="17"/>
        <v>366.33333333333331</v>
      </c>
      <c r="L233">
        <f t="shared" si="17"/>
        <v>294.11111111111109</v>
      </c>
    </row>
    <row r="234" spans="1:12" x14ac:dyDescent="0.2">
      <c r="A234" s="15">
        <f>Envelope_Temp</f>
        <v>200</v>
      </c>
      <c r="B234" s="17">
        <f>Ambient_Temp</f>
        <v>70</v>
      </c>
      <c r="C234" s="11">
        <f>Envelope_Size</f>
        <v>90000</v>
      </c>
      <c r="D234" s="13">
        <f t="shared" si="16"/>
        <v>23100</v>
      </c>
      <c r="E234" s="21">
        <f t="shared" si="14"/>
        <v>297.46662431906469</v>
      </c>
      <c r="F234" s="25" t="s">
        <v>28</v>
      </c>
      <c r="G234">
        <v>7.6469999999999996E-2</v>
      </c>
      <c r="H234">
        <v>288</v>
      </c>
      <c r="I234">
        <v>2116.1999999999998</v>
      </c>
      <c r="J234" s="8">
        <f t="shared" si="15"/>
        <v>473.78999999999996</v>
      </c>
      <c r="K234" s="2">
        <f t="shared" si="17"/>
        <v>366.33333333333331</v>
      </c>
      <c r="L234">
        <f t="shared" si="17"/>
        <v>294.11111111111109</v>
      </c>
    </row>
    <row r="235" spans="1:12" x14ac:dyDescent="0.2">
      <c r="A235" s="15">
        <f>Envelope_Temp</f>
        <v>200</v>
      </c>
      <c r="B235" s="17">
        <f>Ambient_Temp</f>
        <v>70</v>
      </c>
      <c r="C235" s="11">
        <f>Envelope_Size</f>
        <v>90000</v>
      </c>
      <c r="D235" s="13">
        <f t="shared" si="16"/>
        <v>23200</v>
      </c>
      <c r="E235" s="21">
        <f t="shared" si="14"/>
        <v>293.00264724291583</v>
      </c>
      <c r="F235" s="25" t="s">
        <v>28</v>
      </c>
      <c r="G235">
        <v>7.6469999999999996E-2</v>
      </c>
      <c r="H235">
        <v>288</v>
      </c>
      <c r="I235">
        <v>2116.1999999999998</v>
      </c>
      <c r="J235" s="8">
        <f t="shared" si="15"/>
        <v>466.67999999999984</v>
      </c>
      <c r="K235" s="2">
        <f t="shared" si="17"/>
        <v>366.33333333333331</v>
      </c>
      <c r="L235">
        <f t="shared" si="17"/>
        <v>294.11111111111109</v>
      </c>
    </row>
    <row r="236" spans="1:12" x14ac:dyDescent="0.2">
      <c r="A236" s="15">
        <f>Envelope_Temp</f>
        <v>200</v>
      </c>
      <c r="B236" s="17">
        <f>Ambient_Temp</f>
        <v>70</v>
      </c>
      <c r="C236" s="11">
        <f>Envelope_Size</f>
        <v>90000</v>
      </c>
      <c r="D236" s="13">
        <f t="shared" si="16"/>
        <v>23300</v>
      </c>
      <c r="E236" s="21">
        <f t="shared" si="14"/>
        <v>288.53867016676702</v>
      </c>
      <c r="F236" s="25" t="s">
        <v>28</v>
      </c>
      <c r="G236">
        <v>7.6469999999999996E-2</v>
      </c>
      <c r="H236">
        <v>288</v>
      </c>
      <c r="I236">
        <v>2116.1999999999998</v>
      </c>
      <c r="J236" s="8">
        <f t="shared" si="15"/>
        <v>459.56999999999994</v>
      </c>
      <c r="K236" s="2">
        <f t="shared" si="17"/>
        <v>366.33333333333331</v>
      </c>
      <c r="L236">
        <f t="shared" si="17"/>
        <v>294.11111111111109</v>
      </c>
    </row>
    <row r="237" spans="1:12" x14ac:dyDescent="0.2">
      <c r="A237" s="15">
        <f>Envelope_Temp</f>
        <v>200</v>
      </c>
      <c r="B237" s="17">
        <f>Ambient_Temp</f>
        <v>70</v>
      </c>
      <c r="C237" s="11">
        <f>Envelope_Size</f>
        <v>90000</v>
      </c>
      <c r="D237" s="13">
        <f t="shared" si="16"/>
        <v>23400</v>
      </c>
      <c r="E237" s="21">
        <f t="shared" si="14"/>
        <v>284.07469309061815</v>
      </c>
      <c r="F237" s="25" t="s">
        <v>28</v>
      </c>
      <c r="G237">
        <v>7.6469999999999996E-2</v>
      </c>
      <c r="H237">
        <v>288</v>
      </c>
      <c r="I237">
        <v>2116.1999999999998</v>
      </c>
      <c r="J237" s="8">
        <f t="shared" si="15"/>
        <v>452.45999999999981</v>
      </c>
      <c r="K237" s="2">
        <f t="shared" si="17"/>
        <v>366.33333333333331</v>
      </c>
      <c r="L237">
        <f t="shared" si="17"/>
        <v>294.11111111111109</v>
      </c>
    </row>
    <row r="238" spans="1:12" x14ac:dyDescent="0.2">
      <c r="A238" s="15">
        <f>Envelope_Temp</f>
        <v>200</v>
      </c>
      <c r="B238" s="17">
        <f>Ambient_Temp</f>
        <v>70</v>
      </c>
      <c r="C238" s="11">
        <f>Envelope_Size</f>
        <v>90000</v>
      </c>
      <c r="D238" s="13">
        <f t="shared" si="16"/>
        <v>23500</v>
      </c>
      <c r="E238" s="21">
        <f t="shared" si="14"/>
        <v>279.6107160144694</v>
      </c>
      <c r="F238" s="25" t="s">
        <v>28</v>
      </c>
      <c r="G238">
        <v>7.6469999999999996E-2</v>
      </c>
      <c r="H238">
        <v>288</v>
      </c>
      <c r="I238">
        <v>2116.1999999999998</v>
      </c>
      <c r="J238" s="8">
        <f t="shared" si="15"/>
        <v>445.34999999999991</v>
      </c>
      <c r="K238" s="2">
        <f t="shared" si="17"/>
        <v>366.33333333333331</v>
      </c>
      <c r="L238">
        <f t="shared" si="17"/>
        <v>294.11111111111109</v>
      </c>
    </row>
    <row r="239" spans="1:12" x14ac:dyDescent="0.2">
      <c r="A239" s="15">
        <f>Envelope_Temp</f>
        <v>200</v>
      </c>
      <c r="B239" s="17">
        <f>Ambient_Temp</f>
        <v>70</v>
      </c>
      <c r="C239" s="11">
        <f>Envelope_Size</f>
        <v>90000</v>
      </c>
      <c r="D239" s="13">
        <f t="shared" si="16"/>
        <v>23600</v>
      </c>
      <c r="E239" s="21">
        <f t="shared" si="14"/>
        <v>275.14673893832065</v>
      </c>
      <c r="F239" s="25" t="s">
        <v>28</v>
      </c>
      <c r="G239">
        <v>7.6469999999999996E-2</v>
      </c>
      <c r="H239">
        <v>288</v>
      </c>
      <c r="I239">
        <v>2116.1999999999998</v>
      </c>
      <c r="J239" s="8">
        <f t="shared" si="15"/>
        <v>438.24</v>
      </c>
      <c r="K239" s="2">
        <f t="shared" si="17"/>
        <v>366.33333333333331</v>
      </c>
      <c r="L239">
        <f t="shared" si="17"/>
        <v>294.11111111111109</v>
      </c>
    </row>
    <row r="240" spans="1:12" x14ac:dyDescent="0.2">
      <c r="A240" s="15">
        <f>Envelope_Temp</f>
        <v>200</v>
      </c>
      <c r="B240" s="17">
        <f>Ambient_Temp</f>
        <v>70</v>
      </c>
      <c r="C240" s="11">
        <f>Envelope_Size</f>
        <v>90000</v>
      </c>
      <c r="D240" s="13">
        <f t="shared" si="16"/>
        <v>23700</v>
      </c>
      <c r="E240" s="21">
        <f t="shared" si="14"/>
        <v>270.68276186217173</v>
      </c>
      <c r="F240" s="25" t="s">
        <v>28</v>
      </c>
      <c r="G240">
        <v>7.6469999999999996E-2</v>
      </c>
      <c r="H240">
        <v>288</v>
      </c>
      <c r="I240">
        <v>2116.1999999999998</v>
      </c>
      <c r="J240" s="8">
        <f t="shared" si="15"/>
        <v>431.12999999999988</v>
      </c>
      <c r="K240" s="2">
        <f t="shared" si="17"/>
        <v>366.33333333333331</v>
      </c>
      <c r="L240">
        <f t="shared" si="17"/>
        <v>294.11111111111109</v>
      </c>
    </row>
    <row r="241" spans="1:12" x14ac:dyDescent="0.2">
      <c r="A241" s="15">
        <f>Envelope_Temp</f>
        <v>200</v>
      </c>
      <c r="B241" s="17">
        <f>Ambient_Temp</f>
        <v>70</v>
      </c>
      <c r="C241" s="11">
        <f>Envelope_Size</f>
        <v>90000</v>
      </c>
      <c r="D241" s="13">
        <f t="shared" si="16"/>
        <v>23800</v>
      </c>
      <c r="E241" s="21">
        <f t="shared" si="14"/>
        <v>266.21878478602298</v>
      </c>
      <c r="F241" s="25" t="s">
        <v>28</v>
      </c>
      <c r="G241">
        <v>7.6469999999999996E-2</v>
      </c>
      <c r="H241">
        <v>288</v>
      </c>
      <c r="I241">
        <v>2116.1999999999998</v>
      </c>
      <c r="J241" s="8">
        <f t="shared" si="15"/>
        <v>424.02</v>
      </c>
      <c r="K241" s="2">
        <f t="shared" si="17"/>
        <v>366.33333333333331</v>
      </c>
      <c r="L241">
        <f t="shared" si="17"/>
        <v>294.11111111111109</v>
      </c>
    </row>
    <row r="242" spans="1:12" x14ac:dyDescent="0.2">
      <c r="A242" s="15">
        <f>Envelope_Temp</f>
        <v>200</v>
      </c>
      <c r="B242" s="17">
        <f>Ambient_Temp</f>
        <v>70</v>
      </c>
      <c r="C242" s="11">
        <f>Envelope_Size</f>
        <v>90000</v>
      </c>
      <c r="D242" s="13">
        <f t="shared" si="16"/>
        <v>23900</v>
      </c>
      <c r="E242" s="21">
        <f t="shared" si="14"/>
        <v>261.75480770987406</v>
      </c>
      <c r="F242" s="25" t="s">
        <v>28</v>
      </c>
      <c r="G242">
        <v>7.6469999999999996E-2</v>
      </c>
      <c r="H242">
        <v>288</v>
      </c>
      <c r="I242">
        <v>2116.1999999999998</v>
      </c>
      <c r="J242" s="8">
        <f t="shared" si="15"/>
        <v>416.90999999999985</v>
      </c>
      <c r="K242" s="2">
        <f t="shared" si="17"/>
        <v>366.33333333333331</v>
      </c>
      <c r="L242">
        <f t="shared" si="17"/>
        <v>294.11111111111109</v>
      </c>
    </row>
    <row r="243" spans="1:12" x14ac:dyDescent="0.2">
      <c r="A243" s="15">
        <f>Envelope_Temp</f>
        <v>200</v>
      </c>
      <c r="B243" s="17">
        <f>Ambient_Temp</f>
        <v>70</v>
      </c>
      <c r="C243" s="11">
        <f>Envelope_Size</f>
        <v>90000</v>
      </c>
      <c r="D243" s="13">
        <f t="shared" si="16"/>
        <v>24000</v>
      </c>
      <c r="E243" s="21">
        <f t="shared" si="14"/>
        <v>257.29083063372531</v>
      </c>
      <c r="F243" s="25" t="s">
        <v>28</v>
      </c>
      <c r="G243">
        <v>7.6469999999999996E-2</v>
      </c>
      <c r="H243">
        <v>288</v>
      </c>
      <c r="I243">
        <v>2116.1999999999998</v>
      </c>
      <c r="J243" s="8">
        <f t="shared" si="15"/>
        <v>409.79999999999995</v>
      </c>
      <c r="K243" s="2">
        <f t="shared" si="17"/>
        <v>366.33333333333331</v>
      </c>
      <c r="L243">
        <f t="shared" si="17"/>
        <v>294.11111111111109</v>
      </c>
    </row>
    <row r="244" spans="1:12" x14ac:dyDescent="0.2">
      <c r="A244" s="15">
        <f>Envelope_Temp</f>
        <v>200</v>
      </c>
      <c r="B244" s="17">
        <f>Ambient_Temp</f>
        <v>70</v>
      </c>
      <c r="C244" s="11">
        <f>Envelope_Size</f>
        <v>90000</v>
      </c>
      <c r="D244" s="13">
        <f t="shared" si="16"/>
        <v>24100</v>
      </c>
      <c r="E244" s="21">
        <f t="shared" si="14"/>
        <v>252.82685355757644</v>
      </c>
      <c r="F244" s="25" t="s">
        <v>28</v>
      </c>
      <c r="G244">
        <v>7.6469999999999996E-2</v>
      </c>
      <c r="H244">
        <v>288</v>
      </c>
      <c r="I244">
        <v>2116.1999999999998</v>
      </c>
      <c r="J244" s="8">
        <f t="shared" si="15"/>
        <v>402.68999999999983</v>
      </c>
      <c r="K244" s="2">
        <f t="shared" si="17"/>
        <v>366.33333333333331</v>
      </c>
      <c r="L244">
        <f t="shared" si="17"/>
        <v>294.11111111111109</v>
      </c>
    </row>
    <row r="245" spans="1:12" x14ac:dyDescent="0.2">
      <c r="A245" s="15">
        <f>Envelope_Temp</f>
        <v>200</v>
      </c>
      <c r="B245" s="17">
        <f>Ambient_Temp</f>
        <v>70</v>
      </c>
      <c r="C245" s="11">
        <f>Envelope_Size</f>
        <v>90000</v>
      </c>
      <c r="D245" s="13">
        <f t="shared" si="16"/>
        <v>24200</v>
      </c>
      <c r="E245" s="21">
        <f t="shared" si="14"/>
        <v>248.36287648142766</v>
      </c>
      <c r="F245" s="25" t="s">
        <v>28</v>
      </c>
      <c r="G245">
        <v>7.6469999999999996E-2</v>
      </c>
      <c r="H245">
        <v>288</v>
      </c>
      <c r="I245">
        <v>2116.1999999999998</v>
      </c>
      <c r="J245" s="8">
        <f t="shared" si="15"/>
        <v>395.57999999999993</v>
      </c>
      <c r="K245" s="2">
        <f t="shared" si="17"/>
        <v>366.33333333333331</v>
      </c>
      <c r="L245">
        <f t="shared" si="17"/>
        <v>294.11111111111109</v>
      </c>
    </row>
    <row r="246" spans="1:12" x14ac:dyDescent="0.2">
      <c r="A246" s="15">
        <f>Envelope_Temp</f>
        <v>200</v>
      </c>
      <c r="B246" s="17">
        <f>Ambient_Temp</f>
        <v>70</v>
      </c>
      <c r="C246" s="11">
        <f>Envelope_Size</f>
        <v>90000</v>
      </c>
      <c r="D246" s="13">
        <f t="shared" si="16"/>
        <v>24300</v>
      </c>
      <c r="E246" s="21">
        <f t="shared" si="14"/>
        <v>243.89889940527877</v>
      </c>
      <c r="F246" s="25" t="s">
        <v>28</v>
      </c>
      <c r="G246">
        <v>7.6469999999999996E-2</v>
      </c>
      <c r="H246">
        <v>288</v>
      </c>
      <c r="I246">
        <v>2116.1999999999998</v>
      </c>
      <c r="J246" s="8">
        <f t="shared" si="15"/>
        <v>388.4699999999998</v>
      </c>
      <c r="K246" s="2">
        <f t="shared" si="17"/>
        <v>366.33333333333331</v>
      </c>
      <c r="L246">
        <f t="shared" si="17"/>
        <v>294.11111111111109</v>
      </c>
    </row>
    <row r="247" spans="1:12" x14ac:dyDescent="0.2">
      <c r="A247" s="15">
        <f>Envelope_Temp</f>
        <v>200</v>
      </c>
      <c r="B247" s="17">
        <f>Ambient_Temp</f>
        <v>70</v>
      </c>
      <c r="C247" s="11">
        <f>Envelope_Size</f>
        <v>90000</v>
      </c>
      <c r="D247" s="13">
        <f t="shared" si="16"/>
        <v>24400</v>
      </c>
      <c r="E247" s="21">
        <f t="shared" si="14"/>
        <v>239.43492232912999</v>
      </c>
      <c r="F247" s="25" t="s">
        <v>28</v>
      </c>
      <c r="G247">
        <v>7.6469999999999996E-2</v>
      </c>
      <c r="H247">
        <v>288</v>
      </c>
      <c r="I247">
        <v>2116.1999999999998</v>
      </c>
      <c r="J247" s="8">
        <f t="shared" si="15"/>
        <v>381.3599999999999</v>
      </c>
      <c r="K247" s="2">
        <f t="shared" si="17"/>
        <v>366.33333333333331</v>
      </c>
      <c r="L247">
        <f t="shared" si="17"/>
        <v>294.11111111111109</v>
      </c>
    </row>
    <row r="248" spans="1:12" x14ac:dyDescent="0.2">
      <c r="A248" s="15">
        <f>Envelope_Temp</f>
        <v>200</v>
      </c>
      <c r="B248" s="17">
        <f>Ambient_Temp</f>
        <v>70</v>
      </c>
      <c r="C248" s="11">
        <f>Envelope_Size</f>
        <v>90000</v>
      </c>
      <c r="D248" s="13">
        <f t="shared" si="16"/>
        <v>24500</v>
      </c>
      <c r="E248" s="21">
        <f t="shared" si="14"/>
        <v>234.97094525298124</v>
      </c>
      <c r="F248" s="25" t="s">
        <v>28</v>
      </c>
      <c r="G248">
        <v>7.6469999999999996E-2</v>
      </c>
      <c r="H248">
        <v>288</v>
      </c>
      <c r="I248">
        <v>2116.1999999999998</v>
      </c>
      <c r="J248" s="8">
        <f t="shared" si="15"/>
        <v>374.25</v>
      </c>
      <c r="K248" s="2">
        <f t="shared" si="17"/>
        <v>366.33333333333331</v>
      </c>
      <c r="L248">
        <f t="shared" si="17"/>
        <v>294.11111111111109</v>
      </c>
    </row>
    <row r="249" spans="1:12" x14ac:dyDescent="0.2">
      <c r="A249" s="15">
        <f>Envelope_Temp</f>
        <v>200</v>
      </c>
      <c r="B249" s="17">
        <f>Ambient_Temp</f>
        <v>70</v>
      </c>
      <c r="C249" s="11">
        <f>Envelope_Size</f>
        <v>90000</v>
      </c>
      <c r="D249" s="13">
        <f t="shared" si="16"/>
        <v>24600</v>
      </c>
      <c r="E249" s="21">
        <f t="shared" si="14"/>
        <v>230.50696817683232</v>
      </c>
      <c r="F249" s="25" t="s">
        <v>28</v>
      </c>
      <c r="G249">
        <v>7.6469999999999996E-2</v>
      </c>
      <c r="H249">
        <v>288</v>
      </c>
      <c r="I249">
        <v>2116.1999999999998</v>
      </c>
      <c r="J249" s="8">
        <f t="shared" si="15"/>
        <v>367.13999999999987</v>
      </c>
      <c r="K249" s="2">
        <f t="shared" si="17"/>
        <v>366.33333333333331</v>
      </c>
      <c r="L249">
        <f t="shared" si="17"/>
        <v>294.11111111111109</v>
      </c>
    </row>
    <row r="250" spans="1:12" x14ac:dyDescent="0.2">
      <c r="A250" s="15">
        <f>Envelope_Temp</f>
        <v>200</v>
      </c>
      <c r="B250" s="17">
        <f>Ambient_Temp</f>
        <v>70</v>
      </c>
      <c r="C250" s="11">
        <f>Envelope_Size</f>
        <v>90000</v>
      </c>
      <c r="D250" s="13">
        <f t="shared" si="16"/>
        <v>24700</v>
      </c>
      <c r="E250" s="21">
        <f t="shared" si="14"/>
        <v>226.04299110068357</v>
      </c>
      <c r="F250" s="25" t="s">
        <v>28</v>
      </c>
      <c r="G250">
        <v>7.6469999999999996E-2</v>
      </c>
      <c r="H250">
        <v>288</v>
      </c>
      <c r="I250">
        <v>2116.1999999999998</v>
      </c>
      <c r="J250" s="8">
        <f t="shared" si="15"/>
        <v>360.03</v>
      </c>
      <c r="K250" s="2">
        <f t="shared" si="17"/>
        <v>366.33333333333331</v>
      </c>
      <c r="L250">
        <f t="shared" si="17"/>
        <v>294.11111111111109</v>
      </c>
    </row>
    <row r="251" spans="1:12" x14ac:dyDescent="0.2">
      <c r="A251" s="15">
        <f>Envelope_Temp</f>
        <v>200</v>
      </c>
      <c r="B251" s="17">
        <f>Ambient_Temp</f>
        <v>70</v>
      </c>
      <c r="C251" s="11">
        <f>Envelope_Size</f>
        <v>90000</v>
      </c>
      <c r="D251" s="13">
        <f t="shared" si="16"/>
        <v>24800</v>
      </c>
      <c r="E251" s="21">
        <f t="shared" si="14"/>
        <v>221.5790140245347</v>
      </c>
      <c r="F251" s="25" t="s">
        <v>28</v>
      </c>
      <c r="G251">
        <v>7.6469999999999996E-2</v>
      </c>
      <c r="H251">
        <v>288</v>
      </c>
      <c r="I251">
        <v>2116.1999999999998</v>
      </c>
      <c r="J251" s="8">
        <f t="shared" si="15"/>
        <v>352.91999999999985</v>
      </c>
      <c r="K251" s="2">
        <f t="shared" si="17"/>
        <v>366.33333333333331</v>
      </c>
      <c r="L251">
        <f t="shared" si="17"/>
        <v>294.11111111111109</v>
      </c>
    </row>
    <row r="252" spans="1:12" x14ac:dyDescent="0.2">
      <c r="A252" s="15">
        <f>Envelope_Temp</f>
        <v>200</v>
      </c>
      <c r="B252" s="17">
        <f>Ambient_Temp</f>
        <v>70</v>
      </c>
      <c r="C252" s="11">
        <f>Envelope_Size</f>
        <v>90000</v>
      </c>
      <c r="D252" s="13">
        <f t="shared" si="16"/>
        <v>24900</v>
      </c>
      <c r="E252" s="21">
        <f t="shared" si="14"/>
        <v>217.11503694838589</v>
      </c>
      <c r="F252" s="25" t="s">
        <v>28</v>
      </c>
      <c r="G252">
        <v>7.6469999999999996E-2</v>
      </c>
      <c r="H252">
        <v>288</v>
      </c>
      <c r="I252">
        <v>2116.1999999999998</v>
      </c>
      <c r="J252" s="8">
        <f t="shared" si="15"/>
        <v>345.80999999999995</v>
      </c>
      <c r="K252" s="2">
        <f t="shared" si="17"/>
        <v>366.33333333333331</v>
      </c>
      <c r="L252">
        <f t="shared" si="17"/>
        <v>294.11111111111109</v>
      </c>
    </row>
    <row r="253" spans="1:12" x14ac:dyDescent="0.2">
      <c r="A253" s="15">
        <f>Envelope_Temp</f>
        <v>200</v>
      </c>
      <c r="B253" s="17">
        <f>Ambient_Temp</f>
        <v>70</v>
      </c>
      <c r="C253" s="11">
        <f>Envelope_Size</f>
        <v>90000</v>
      </c>
      <c r="D253" s="13">
        <f t="shared" si="16"/>
        <v>25000</v>
      </c>
      <c r="E253" s="21">
        <f t="shared" si="14"/>
        <v>212.65105987223703</v>
      </c>
      <c r="F253" s="25" t="s">
        <v>28</v>
      </c>
      <c r="G253">
        <v>7.6469999999999996E-2</v>
      </c>
      <c r="H253">
        <v>288</v>
      </c>
      <c r="I253">
        <v>2116.1999999999998</v>
      </c>
      <c r="J253" s="8">
        <f t="shared" si="15"/>
        <v>338.69999999999982</v>
      </c>
      <c r="K253" s="2">
        <f t="shared" si="17"/>
        <v>366.33333333333331</v>
      </c>
      <c r="L253">
        <f t="shared" si="17"/>
        <v>294.11111111111109</v>
      </c>
    </row>
    <row r="254" spans="1:12" x14ac:dyDescent="0.2">
      <c r="A254" s="15">
        <f>Envelope_Temp</f>
        <v>200</v>
      </c>
      <c r="B254" s="17">
        <f>Ambient_Temp</f>
        <v>70</v>
      </c>
      <c r="C254" s="11">
        <f>Envelope_Size</f>
        <v>90000</v>
      </c>
      <c r="D254" s="13">
        <f t="shared" si="16"/>
        <v>25100</v>
      </c>
      <c r="E254" s="21">
        <f t="shared" si="14"/>
        <v>208.18708279608828</v>
      </c>
      <c r="F254" s="25" t="s">
        <v>28</v>
      </c>
      <c r="G254">
        <v>7.6469999999999996E-2</v>
      </c>
      <c r="H254">
        <v>288</v>
      </c>
      <c r="I254">
        <v>2116.1999999999998</v>
      </c>
      <c r="J254" s="8">
        <f t="shared" si="15"/>
        <v>331.58999999999992</v>
      </c>
      <c r="K254" s="2">
        <f t="shared" si="17"/>
        <v>366.33333333333331</v>
      </c>
      <c r="L254">
        <f t="shared" si="17"/>
        <v>294.11111111111109</v>
      </c>
    </row>
    <row r="255" spans="1:12" x14ac:dyDescent="0.2">
      <c r="A255" s="15">
        <f>Envelope_Temp</f>
        <v>200</v>
      </c>
      <c r="B255" s="17">
        <f>Ambient_Temp</f>
        <v>70</v>
      </c>
      <c r="C255" s="11">
        <f>Envelope_Size</f>
        <v>90000</v>
      </c>
      <c r="D255" s="13">
        <f t="shared" si="16"/>
        <v>25200</v>
      </c>
      <c r="E255" s="21">
        <f t="shared" si="14"/>
        <v>203.7231057199395</v>
      </c>
      <c r="F255" s="25" t="s">
        <v>28</v>
      </c>
      <c r="G255">
        <v>7.6469999999999996E-2</v>
      </c>
      <c r="H255">
        <v>288</v>
      </c>
      <c r="I255">
        <v>2116.1999999999998</v>
      </c>
      <c r="J255" s="8">
        <f t="shared" si="15"/>
        <v>324.48</v>
      </c>
      <c r="K255" s="2">
        <f t="shared" si="17"/>
        <v>366.33333333333331</v>
      </c>
      <c r="L255">
        <f t="shared" si="17"/>
        <v>294.11111111111109</v>
      </c>
    </row>
    <row r="256" spans="1:12" x14ac:dyDescent="0.2">
      <c r="A256" s="15">
        <f>Envelope_Temp</f>
        <v>200</v>
      </c>
      <c r="B256" s="17">
        <f>Ambient_Temp</f>
        <v>70</v>
      </c>
      <c r="C256" s="11">
        <f>Envelope_Size</f>
        <v>90000</v>
      </c>
      <c r="D256" s="13">
        <f t="shared" si="16"/>
        <v>25300</v>
      </c>
      <c r="E256" s="21">
        <f t="shared" si="14"/>
        <v>199.2591286437906</v>
      </c>
      <c r="F256" s="25" t="s">
        <v>28</v>
      </c>
      <c r="G256">
        <v>7.6469999999999996E-2</v>
      </c>
      <c r="H256">
        <v>288</v>
      </c>
      <c r="I256">
        <v>2116.1999999999998</v>
      </c>
      <c r="J256" s="8">
        <f t="shared" si="15"/>
        <v>317.36999999999989</v>
      </c>
      <c r="K256" s="2">
        <f t="shared" si="17"/>
        <v>366.33333333333331</v>
      </c>
      <c r="L256">
        <f t="shared" si="17"/>
        <v>294.11111111111109</v>
      </c>
    </row>
    <row r="257" spans="1:12" x14ac:dyDescent="0.2">
      <c r="A257" s="15">
        <f>Envelope_Temp</f>
        <v>200</v>
      </c>
      <c r="B257" s="17">
        <f>Ambient_Temp</f>
        <v>70</v>
      </c>
      <c r="C257" s="11">
        <f>Envelope_Size</f>
        <v>90000</v>
      </c>
      <c r="D257" s="13">
        <f t="shared" si="16"/>
        <v>25400</v>
      </c>
      <c r="E257" s="21">
        <f t="shared" si="14"/>
        <v>194.79515156764182</v>
      </c>
      <c r="F257" s="25" t="s">
        <v>28</v>
      </c>
      <c r="G257">
        <v>7.6469999999999996E-2</v>
      </c>
      <c r="H257">
        <v>288</v>
      </c>
      <c r="I257">
        <v>2116.1999999999998</v>
      </c>
      <c r="J257" s="8">
        <f t="shared" si="15"/>
        <v>310.26</v>
      </c>
      <c r="K257" s="2">
        <f t="shared" si="17"/>
        <v>366.33333333333331</v>
      </c>
      <c r="L257">
        <f t="shared" si="17"/>
        <v>294.11111111111109</v>
      </c>
    </row>
    <row r="258" spans="1:12" x14ac:dyDescent="0.2">
      <c r="A258" s="15">
        <f>Envelope_Temp</f>
        <v>200</v>
      </c>
      <c r="B258" s="17">
        <f>Ambient_Temp</f>
        <v>70</v>
      </c>
      <c r="C258" s="11">
        <f>Envelope_Size</f>
        <v>90000</v>
      </c>
      <c r="D258" s="13">
        <f t="shared" si="16"/>
        <v>25500</v>
      </c>
      <c r="E258" s="21">
        <f t="shared" si="14"/>
        <v>190.33117449149293</v>
      </c>
      <c r="F258" s="25" t="s">
        <v>28</v>
      </c>
      <c r="G258">
        <v>7.6469999999999996E-2</v>
      </c>
      <c r="H258">
        <v>288</v>
      </c>
      <c r="I258">
        <v>2116.1999999999998</v>
      </c>
      <c r="J258" s="8">
        <f t="shared" si="15"/>
        <v>303.14999999999986</v>
      </c>
      <c r="K258" s="2">
        <f t="shared" si="17"/>
        <v>366.33333333333331</v>
      </c>
      <c r="L258">
        <f t="shared" si="17"/>
        <v>294.11111111111109</v>
      </c>
    </row>
    <row r="259" spans="1:12" x14ac:dyDescent="0.2">
      <c r="A259" s="15">
        <f>Envelope_Temp</f>
        <v>200</v>
      </c>
      <c r="B259" s="17">
        <f>Ambient_Temp</f>
        <v>70</v>
      </c>
      <c r="C259" s="11">
        <f>Envelope_Size</f>
        <v>90000</v>
      </c>
      <c r="D259" s="13">
        <f t="shared" si="16"/>
        <v>25600</v>
      </c>
      <c r="E259" s="21">
        <f t="shared" ref="E259:E299" si="18">(G259*H259/I259)*C259*J259*((1/L259)-(1/K259))</f>
        <v>185.86719741534415</v>
      </c>
      <c r="F259" s="25" t="s">
        <v>28</v>
      </c>
      <c r="G259">
        <v>7.6469999999999996E-2</v>
      </c>
      <c r="H259">
        <v>288</v>
      </c>
      <c r="I259">
        <v>2116.1999999999998</v>
      </c>
      <c r="J259" s="8">
        <f t="shared" si="15"/>
        <v>296.03999999999996</v>
      </c>
      <c r="K259" s="2">
        <f t="shared" si="17"/>
        <v>366.33333333333331</v>
      </c>
      <c r="L259">
        <f t="shared" si="17"/>
        <v>294.11111111111109</v>
      </c>
    </row>
    <row r="260" spans="1:12" x14ac:dyDescent="0.2">
      <c r="A260" s="15">
        <f>Envelope_Temp</f>
        <v>200</v>
      </c>
      <c r="B260" s="17">
        <f>Ambient_Temp</f>
        <v>70</v>
      </c>
      <c r="C260" s="11">
        <f>Envelope_Size</f>
        <v>90000</v>
      </c>
      <c r="D260" s="13">
        <f t="shared" si="16"/>
        <v>25700</v>
      </c>
      <c r="E260" s="21">
        <f t="shared" si="18"/>
        <v>181.40322033919529</v>
      </c>
      <c r="F260" s="25" t="s">
        <v>28</v>
      </c>
      <c r="G260">
        <v>7.6469999999999996E-2</v>
      </c>
      <c r="H260">
        <v>288</v>
      </c>
      <c r="I260">
        <v>2116.1999999999998</v>
      </c>
      <c r="J260" s="8">
        <f t="shared" ref="J260:J299" si="19">J$3-(0.0711*D260)</f>
        <v>288.92999999999984</v>
      </c>
      <c r="K260" s="2">
        <f t="shared" si="17"/>
        <v>366.33333333333331</v>
      </c>
      <c r="L260">
        <f t="shared" si="17"/>
        <v>294.11111111111109</v>
      </c>
    </row>
    <row r="261" spans="1:12" x14ac:dyDescent="0.2">
      <c r="A261" s="15">
        <f>Envelope_Temp</f>
        <v>200</v>
      </c>
      <c r="B261" s="17">
        <f>Ambient_Temp</f>
        <v>70</v>
      </c>
      <c r="C261" s="11">
        <f>Envelope_Size</f>
        <v>90000</v>
      </c>
      <c r="D261" s="13">
        <f t="shared" ref="D261:D299" si="20">D260+100</f>
        <v>25800</v>
      </c>
      <c r="E261" s="21">
        <f t="shared" si="18"/>
        <v>176.93924326304654</v>
      </c>
      <c r="F261" s="25" t="s">
        <v>28</v>
      </c>
      <c r="G261">
        <v>7.6469999999999996E-2</v>
      </c>
      <c r="H261">
        <v>288</v>
      </c>
      <c r="I261">
        <v>2116.1999999999998</v>
      </c>
      <c r="J261" s="8">
        <f t="shared" si="19"/>
        <v>281.81999999999994</v>
      </c>
      <c r="K261" s="2">
        <f t="shared" si="17"/>
        <v>366.33333333333331</v>
      </c>
      <c r="L261">
        <f t="shared" si="17"/>
        <v>294.11111111111109</v>
      </c>
    </row>
    <row r="262" spans="1:12" x14ac:dyDescent="0.2">
      <c r="A262" s="15">
        <f>Envelope_Temp</f>
        <v>200</v>
      </c>
      <c r="B262" s="17">
        <f>Ambient_Temp</f>
        <v>70</v>
      </c>
      <c r="C262" s="11">
        <f>Envelope_Size</f>
        <v>90000</v>
      </c>
      <c r="D262" s="13">
        <f t="shared" si="20"/>
        <v>25900</v>
      </c>
      <c r="E262" s="21">
        <f t="shared" si="18"/>
        <v>172.47526618689761</v>
      </c>
      <c r="F262" s="25" t="s">
        <v>28</v>
      </c>
      <c r="G262">
        <v>7.6469999999999996E-2</v>
      </c>
      <c r="H262">
        <v>288</v>
      </c>
      <c r="I262">
        <v>2116.1999999999998</v>
      </c>
      <c r="J262" s="8">
        <f t="shared" si="19"/>
        <v>274.70999999999981</v>
      </c>
      <c r="K262" s="2">
        <f t="shared" si="17"/>
        <v>366.33333333333331</v>
      </c>
      <c r="L262">
        <f t="shared" si="17"/>
        <v>294.11111111111109</v>
      </c>
    </row>
    <row r="263" spans="1:12" x14ac:dyDescent="0.2">
      <c r="A263" s="15">
        <f>Envelope_Temp</f>
        <v>200</v>
      </c>
      <c r="B263" s="17">
        <f>Ambient_Temp</f>
        <v>70</v>
      </c>
      <c r="C263" s="11">
        <f>Envelope_Size</f>
        <v>90000</v>
      </c>
      <c r="D263" s="13">
        <f t="shared" si="20"/>
        <v>26000</v>
      </c>
      <c r="E263" s="21">
        <f t="shared" si="18"/>
        <v>168.01128911074886</v>
      </c>
      <c r="F263" s="25" t="s">
        <v>28</v>
      </c>
      <c r="G263">
        <v>7.6469999999999996E-2</v>
      </c>
      <c r="H263">
        <v>288</v>
      </c>
      <c r="I263">
        <v>2116.1999999999998</v>
      </c>
      <c r="J263" s="8">
        <f t="shared" si="19"/>
        <v>267.59999999999991</v>
      </c>
      <c r="K263" s="2">
        <f t="shared" si="17"/>
        <v>366.33333333333331</v>
      </c>
      <c r="L263">
        <f t="shared" si="17"/>
        <v>294.11111111111109</v>
      </c>
    </row>
    <row r="264" spans="1:12" x14ac:dyDescent="0.2">
      <c r="A264" s="15">
        <f>Envelope_Temp</f>
        <v>200</v>
      </c>
      <c r="B264" s="17">
        <f>Ambient_Temp</f>
        <v>70</v>
      </c>
      <c r="C264" s="11">
        <f>Envelope_Size</f>
        <v>90000</v>
      </c>
      <c r="D264" s="13">
        <f t="shared" si="20"/>
        <v>26100</v>
      </c>
      <c r="E264" s="21">
        <f t="shared" si="18"/>
        <v>163.54731203460008</v>
      </c>
      <c r="F264" s="25" t="s">
        <v>28</v>
      </c>
      <c r="G264">
        <v>7.6469999999999996E-2</v>
      </c>
      <c r="H264">
        <v>288</v>
      </c>
      <c r="I264">
        <v>2116.1999999999998</v>
      </c>
      <c r="J264" s="8">
        <f t="shared" si="19"/>
        <v>260.49</v>
      </c>
      <c r="K264" s="2">
        <f t="shared" si="17"/>
        <v>366.33333333333331</v>
      </c>
      <c r="L264">
        <f t="shared" si="17"/>
        <v>294.11111111111109</v>
      </c>
    </row>
    <row r="265" spans="1:12" x14ac:dyDescent="0.2">
      <c r="A265" s="15">
        <f>Envelope_Temp</f>
        <v>200</v>
      </c>
      <c r="B265" s="17">
        <f>Ambient_Temp</f>
        <v>70</v>
      </c>
      <c r="C265" s="11">
        <f>Envelope_Size</f>
        <v>90000</v>
      </c>
      <c r="D265" s="13">
        <f t="shared" si="20"/>
        <v>26200</v>
      </c>
      <c r="E265" s="21">
        <f t="shared" si="18"/>
        <v>159.08333495845119</v>
      </c>
      <c r="F265" s="25" t="s">
        <v>28</v>
      </c>
      <c r="G265">
        <v>7.6469999999999996E-2</v>
      </c>
      <c r="H265">
        <v>288</v>
      </c>
      <c r="I265">
        <v>2116.1999999999998</v>
      </c>
      <c r="J265" s="8">
        <f t="shared" si="19"/>
        <v>253.37999999999988</v>
      </c>
      <c r="K265" s="2">
        <f t="shared" si="17"/>
        <v>366.33333333333331</v>
      </c>
      <c r="L265">
        <f t="shared" si="17"/>
        <v>294.11111111111109</v>
      </c>
    </row>
    <row r="266" spans="1:12" x14ac:dyDescent="0.2">
      <c r="A266" s="15">
        <f>Envelope_Temp</f>
        <v>200</v>
      </c>
      <c r="B266" s="17">
        <f>Ambient_Temp</f>
        <v>70</v>
      </c>
      <c r="C266" s="11">
        <f>Envelope_Size</f>
        <v>90000</v>
      </c>
      <c r="D266" s="13">
        <f t="shared" si="20"/>
        <v>26300</v>
      </c>
      <c r="E266" s="21">
        <f t="shared" si="18"/>
        <v>154.61935788230241</v>
      </c>
      <c r="F266" s="25" t="s">
        <v>28</v>
      </c>
      <c r="G266">
        <v>7.6469999999999996E-2</v>
      </c>
      <c r="H266">
        <v>288</v>
      </c>
      <c r="I266">
        <v>2116.1999999999998</v>
      </c>
      <c r="J266" s="8">
        <f t="shared" si="19"/>
        <v>246.26999999999998</v>
      </c>
      <c r="K266" s="2">
        <f t="shared" si="17"/>
        <v>366.33333333333331</v>
      </c>
      <c r="L266">
        <f t="shared" si="17"/>
        <v>294.11111111111109</v>
      </c>
    </row>
    <row r="267" spans="1:12" x14ac:dyDescent="0.2">
      <c r="A267" s="15">
        <f>Envelope_Temp</f>
        <v>200</v>
      </c>
      <c r="B267" s="17">
        <f>Ambient_Temp</f>
        <v>70</v>
      </c>
      <c r="C267" s="11">
        <f>Envelope_Size</f>
        <v>90000</v>
      </c>
      <c r="D267" s="13">
        <f t="shared" si="20"/>
        <v>26400</v>
      </c>
      <c r="E267" s="21">
        <f t="shared" si="18"/>
        <v>150.15538080615352</v>
      </c>
      <c r="F267" s="25" t="s">
        <v>28</v>
      </c>
      <c r="G267">
        <v>7.6469999999999996E-2</v>
      </c>
      <c r="H267">
        <v>288</v>
      </c>
      <c r="I267">
        <v>2116.1999999999998</v>
      </c>
      <c r="J267" s="8">
        <f t="shared" si="19"/>
        <v>239.15999999999985</v>
      </c>
      <c r="K267" s="2">
        <f t="shared" si="17"/>
        <v>366.33333333333331</v>
      </c>
      <c r="L267">
        <f t="shared" si="17"/>
        <v>294.11111111111109</v>
      </c>
    </row>
    <row r="268" spans="1:12" x14ac:dyDescent="0.2">
      <c r="A268" s="15">
        <f>Envelope_Temp</f>
        <v>200</v>
      </c>
      <c r="B268" s="17">
        <f>Ambient_Temp</f>
        <v>70</v>
      </c>
      <c r="C268" s="11">
        <f>Envelope_Size</f>
        <v>90000</v>
      </c>
      <c r="D268" s="13">
        <f t="shared" si="20"/>
        <v>26500</v>
      </c>
      <c r="E268" s="21">
        <f t="shared" si="18"/>
        <v>145.69140373000477</v>
      </c>
      <c r="F268" s="25" t="s">
        <v>28</v>
      </c>
      <c r="G268">
        <v>7.6469999999999996E-2</v>
      </c>
      <c r="H268">
        <v>288</v>
      </c>
      <c r="I268">
        <v>2116.1999999999998</v>
      </c>
      <c r="J268" s="8">
        <f t="shared" si="19"/>
        <v>232.04999999999995</v>
      </c>
      <c r="K268" s="2">
        <f t="shared" si="17"/>
        <v>366.33333333333331</v>
      </c>
      <c r="L268">
        <f t="shared" si="17"/>
        <v>294.11111111111109</v>
      </c>
    </row>
    <row r="269" spans="1:12" x14ac:dyDescent="0.2">
      <c r="A269" s="15">
        <f>Envelope_Temp</f>
        <v>200</v>
      </c>
      <c r="B269" s="17">
        <f>Ambient_Temp</f>
        <v>70</v>
      </c>
      <c r="C269" s="11">
        <f>Envelope_Size</f>
        <v>90000</v>
      </c>
      <c r="D269" s="13">
        <f t="shared" si="20"/>
        <v>26600</v>
      </c>
      <c r="E269" s="21">
        <f t="shared" si="18"/>
        <v>141.22742665385587</v>
      </c>
      <c r="F269" s="25" t="s">
        <v>28</v>
      </c>
      <c r="G269">
        <v>7.6469999999999996E-2</v>
      </c>
      <c r="H269">
        <v>288</v>
      </c>
      <c r="I269">
        <v>2116.1999999999998</v>
      </c>
      <c r="J269" s="8">
        <f t="shared" si="19"/>
        <v>224.93999999999983</v>
      </c>
      <c r="K269" s="2">
        <f t="shared" si="17"/>
        <v>366.33333333333331</v>
      </c>
      <c r="L269">
        <f t="shared" si="17"/>
        <v>294.11111111111109</v>
      </c>
    </row>
    <row r="270" spans="1:12" x14ac:dyDescent="0.2">
      <c r="A270" s="15">
        <f>Envelope_Temp</f>
        <v>200</v>
      </c>
      <c r="B270" s="17">
        <f>Ambient_Temp</f>
        <v>70</v>
      </c>
      <c r="C270" s="11">
        <f>Envelope_Size</f>
        <v>90000</v>
      </c>
      <c r="D270" s="13">
        <f t="shared" si="20"/>
        <v>26700</v>
      </c>
      <c r="E270" s="21">
        <f t="shared" si="18"/>
        <v>136.76344957770712</v>
      </c>
      <c r="F270" s="25" t="s">
        <v>28</v>
      </c>
      <c r="G270">
        <v>7.6469999999999996E-2</v>
      </c>
      <c r="H270">
        <v>288</v>
      </c>
      <c r="I270">
        <v>2116.1999999999998</v>
      </c>
      <c r="J270" s="8">
        <f t="shared" si="19"/>
        <v>217.82999999999993</v>
      </c>
      <c r="K270" s="2">
        <f t="shared" si="17"/>
        <v>366.33333333333331</v>
      </c>
      <c r="L270">
        <f t="shared" si="17"/>
        <v>294.11111111111109</v>
      </c>
    </row>
    <row r="271" spans="1:12" x14ac:dyDescent="0.2">
      <c r="A271" s="15">
        <f>Envelope_Temp</f>
        <v>200</v>
      </c>
      <c r="B271" s="17">
        <f>Ambient_Temp</f>
        <v>70</v>
      </c>
      <c r="C271" s="11">
        <f>Envelope_Size</f>
        <v>90000</v>
      </c>
      <c r="D271" s="13">
        <f t="shared" si="20"/>
        <v>26800</v>
      </c>
      <c r="E271" s="21">
        <f t="shared" si="18"/>
        <v>132.2994725015582</v>
      </c>
      <c r="F271" s="25" t="s">
        <v>28</v>
      </c>
      <c r="G271">
        <v>7.6469999999999996E-2</v>
      </c>
      <c r="H271">
        <v>288</v>
      </c>
      <c r="I271">
        <v>2116.1999999999998</v>
      </c>
      <c r="J271" s="8">
        <f t="shared" si="19"/>
        <v>210.7199999999998</v>
      </c>
      <c r="K271" s="2">
        <f t="shared" si="17"/>
        <v>366.33333333333331</v>
      </c>
      <c r="L271">
        <f t="shared" si="17"/>
        <v>294.11111111111109</v>
      </c>
    </row>
    <row r="272" spans="1:12" x14ac:dyDescent="0.2">
      <c r="A272" s="15">
        <f>Envelope_Temp</f>
        <v>200</v>
      </c>
      <c r="B272" s="17">
        <f>Ambient_Temp</f>
        <v>70</v>
      </c>
      <c r="C272" s="11">
        <f>Envelope_Size</f>
        <v>90000</v>
      </c>
      <c r="D272" s="13">
        <f t="shared" si="20"/>
        <v>26900</v>
      </c>
      <c r="E272" s="21">
        <f t="shared" si="18"/>
        <v>127.83549542540945</v>
      </c>
      <c r="F272" s="25" t="s">
        <v>28</v>
      </c>
      <c r="G272">
        <v>7.6469999999999996E-2</v>
      </c>
      <c r="H272">
        <v>288</v>
      </c>
      <c r="I272">
        <v>2116.1999999999998</v>
      </c>
      <c r="J272" s="8">
        <f t="shared" si="19"/>
        <v>203.6099999999999</v>
      </c>
      <c r="K272" s="2">
        <f t="shared" si="17"/>
        <v>366.33333333333331</v>
      </c>
      <c r="L272">
        <f t="shared" si="17"/>
        <v>294.11111111111109</v>
      </c>
    </row>
    <row r="273" spans="1:12" x14ac:dyDescent="0.2">
      <c r="A273" s="15">
        <f>Envelope_Temp</f>
        <v>200</v>
      </c>
      <c r="B273" s="17">
        <f>Ambient_Temp</f>
        <v>70</v>
      </c>
      <c r="C273" s="11">
        <f>Envelope_Size</f>
        <v>90000</v>
      </c>
      <c r="D273" s="13">
        <f t="shared" si="20"/>
        <v>27000</v>
      </c>
      <c r="E273" s="21">
        <f t="shared" si="18"/>
        <v>123.37151834926068</v>
      </c>
      <c r="F273" s="25" t="s">
        <v>28</v>
      </c>
      <c r="G273">
        <v>7.6469999999999996E-2</v>
      </c>
      <c r="H273">
        <v>288</v>
      </c>
      <c r="I273">
        <v>2116.1999999999998</v>
      </c>
      <c r="J273" s="8">
        <f t="shared" si="19"/>
        <v>196.5</v>
      </c>
      <c r="K273" s="2">
        <f t="shared" si="17"/>
        <v>366.33333333333331</v>
      </c>
      <c r="L273">
        <f t="shared" si="17"/>
        <v>294.11111111111109</v>
      </c>
    </row>
    <row r="274" spans="1:12" x14ac:dyDescent="0.2">
      <c r="A274" s="15">
        <f>Envelope_Temp</f>
        <v>200</v>
      </c>
      <c r="B274" s="17">
        <f>Ambient_Temp</f>
        <v>70</v>
      </c>
      <c r="C274" s="11">
        <f>Envelope_Size</f>
        <v>90000</v>
      </c>
      <c r="D274" s="13">
        <f t="shared" si="20"/>
        <v>27100</v>
      </c>
      <c r="E274" s="21">
        <f t="shared" si="18"/>
        <v>118.90754127311179</v>
      </c>
      <c r="F274" s="25" t="s">
        <v>28</v>
      </c>
      <c r="G274">
        <v>7.6469999999999996E-2</v>
      </c>
      <c r="H274">
        <v>288</v>
      </c>
      <c r="I274">
        <v>2116.1999999999998</v>
      </c>
      <c r="J274" s="8">
        <f t="shared" si="19"/>
        <v>189.38999999999987</v>
      </c>
      <c r="K274" s="2">
        <f t="shared" si="17"/>
        <v>366.33333333333331</v>
      </c>
      <c r="L274">
        <f t="shared" si="17"/>
        <v>294.11111111111109</v>
      </c>
    </row>
    <row r="275" spans="1:12" x14ac:dyDescent="0.2">
      <c r="A275" s="15">
        <f>Envelope_Temp</f>
        <v>200</v>
      </c>
      <c r="B275" s="17">
        <f>Ambient_Temp</f>
        <v>70</v>
      </c>
      <c r="C275" s="11">
        <f>Envelope_Size</f>
        <v>90000</v>
      </c>
      <c r="D275" s="13">
        <f t="shared" si="20"/>
        <v>27200</v>
      </c>
      <c r="E275" s="21">
        <f t="shared" si="18"/>
        <v>114.44356419696304</v>
      </c>
      <c r="F275" s="25" t="s">
        <v>28</v>
      </c>
      <c r="G275">
        <v>7.6469999999999996E-2</v>
      </c>
      <c r="H275">
        <v>288</v>
      </c>
      <c r="I275">
        <v>2116.1999999999998</v>
      </c>
      <c r="J275" s="8">
        <f t="shared" si="19"/>
        <v>182.27999999999997</v>
      </c>
      <c r="K275" s="2">
        <f t="shared" si="17"/>
        <v>366.33333333333331</v>
      </c>
      <c r="L275">
        <f t="shared" si="17"/>
        <v>294.11111111111109</v>
      </c>
    </row>
    <row r="276" spans="1:12" x14ac:dyDescent="0.2">
      <c r="A276" s="15">
        <f>Envelope_Temp</f>
        <v>200</v>
      </c>
      <c r="B276" s="17">
        <f>Ambient_Temp</f>
        <v>70</v>
      </c>
      <c r="C276" s="11">
        <f>Envelope_Size</f>
        <v>90000</v>
      </c>
      <c r="D276" s="13">
        <f t="shared" si="20"/>
        <v>27300</v>
      </c>
      <c r="E276" s="21">
        <f t="shared" si="18"/>
        <v>109.97958712081412</v>
      </c>
      <c r="F276" s="25" t="s">
        <v>28</v>
      </c>
      <c r="G276">
        <v>7.6469999999999996E-2</v>
      </c>
      <c r="H276">
        <v>288</v>
      </c>
      <c r="I276">
        <v>2116.1999999999998</v>
      </c>
      <c r="J276" s="8">
        <f t="shared" si="19"/>
        <v>175.16999999999985</v>
      </c>
      <c r="K276" s="2">
        <f t="shared" si="17"/>
        <v>366.33333333333331</v>
      </c>
      <c r="L276">
        <f t="shared" si="17"/>
        <v>294.11111111111109</v>
      </c>
    </row>
    <row r="277" spans="1:12" x14ac:dyDescent="0.2">
      <c r="A277" s="15">
        <f>Envelope_Temp</f>
        <v>200</v>
      </c>
      <c r="B277" s="17">
        <f>Ambient_Temp</f>
        <v>70</v>
      </c>
      <c r="C277" s="11">
        <f>Envelope_Size</f>
        <v>90000</v>
      </c>
      <c r="D277" s="13">
        <f t="shared" si="20"/>
        <v>27400</v>
      </c>
      <c r="E277" s="21">
        <f t="shared" si="18"/>
        <v>105.51561004466537</v>
      </c>
      <c r="F277" s="25" t="s">
        <v>28</v>
      </c>
      <c r="G277">
        <v>7.6469999999999996E-2</v>
      </c>
      <c r="H277">
        <v>288</v>
      </c>
      <c r="I277">
        <v>2116.1999999999998</v>
      </c>
      <c r="J277" s="8">
        <f t="shared" si="19"/>
        <v>168.05999999999995</v>
      </c>
      <c r="K277" s="2">
        <f t="shared" si="17"/>
        <v>366.33333333333331</v>
      </c>
      <c r="L277">
        <f t="shared" si="17"/>
        <v>294.11111111111109</v>
      </c>
    </row>
    <row r="278" spans="1:12" x14ac:dyDescent="0.2">
      <c r="A278" s="15">
        <f>Envelope_Temp</f>
        <v>200</v>
      </c>
      <c r="B278" s="17">
        <f>Ambient_Temp</f>
        <v>70</v>
      </c>
      <c r="C278" s="11">
        <f>Envelope_Size</f>
        <v>90000</v>
      </c>
      <c r="D278" s="13">
        <f t="shared" si="20"/>
        <v>27500</v>
      </c>
      <c r="E278" s="21">
        <f t="shared" si="18"/>
        <v>101.05163296851647</v>
      </c>
      <c r="F278" s="25" t="s">
        <v>28</v>
      </c>
      <c r="G278">
        <v>7.6469999999999996E-2</v>
      </c>
      <c r="H278">
        <v>288</v>
      </c>
      <c r="I278">
        <v>2116.1999999999998</v>
      </c>
      <c r="J278" s="8">
        <f t="shared" si="19"/>
        <v>160.94999999999982</v>
      </c>
      <c r="K278" s="2">
        <f t="shared" si="17"/>
        <v>366.33333333333331</v>
      </c>
      <c r="L278">
        <f t="shared" si="17"/>
        <v>294.11111111111109</v>
      </c>
    </row>
    <row r="279" spans="1:12" x14ac:dyDescent="0.2">
      <c r="A279" s="15">
        <f>Envelope_Temp</f>
        <v>200</v>
      </c>
      <c r="B279" s="17">
        <f>Ambient_Temp</f>
        <v>70</v>
      </c>
      <c r="C279" s="11">
        <f>Envelope_Size</f>
        <v>90000</v>
      </c>
      <c r="D279" s="13">
        <f t="shared" si="20"/>
        <v>27600</v>
      </c>
      <c r="E279" s="21">
        <f t="shared" si="18"/>
        <v>96.587655892367707</v>
      </c>
      <c r="F279" s="25" t="s">
        <v>28</v>
      </c>
      <c r="G279">
        <v>7.6469999999999996E-2</v>
      </c>
      <c r="H279">
        <v>288</v>
      </c>
      <c r="I279">
        <v>2116.1999999999998</v>
      </c>
      <c r="J279" s="8">
        <f t="shared" si="19"/>
        <v>153.83999999999992</v>
      </c>
      <c r="K279" s="2">
        <f t="shared" si="17"/>
        <v>366.33333333333331</v>
      </c>
      <c r="L279">
        <f t="shared" si="17"/>
        <v>294.11111111111109</v>
      </c>
    </row>
    <row r="280" spans="1:12" x14ac:dyDescent="0.2">
      <c r="A280" s="15">
        <f>Envelope_Temp</f>
        <v>200</v>
      </c>
      <c r="B280" s="17">
        <f>Ambient_Temp</f>
        <v>70</v>
      </c>
      <c r="C280" s="11">
        <f>Envelope_Size</f>
        <v>90000</v>
      </c>
      <c r="D280" s="13">
        <f t="shared" si="20"/>
        <v>27700</v>
      </c>
      <c r="E280" s="21">
        <f t="shared" si="18"/>
        <v>92.123678816218955</v>
      </c>
      <c r="F280" s="25" t="s">
        <v>28</v>
      </c>
      <c r="G280">
        <v>7.6469999999999996E-2</v>
      </c>
      <c r="H280">
        <v>288</v>
      </c>
      <c r="I280">
        <v>2116.1999999999998</v>
      </c>
      <c r="J280" s="8">
        <f t="shared" si="19"/>
        <v>146.73000000000002</v>
      </c>
      <c r="K280" s="2">
        <f t="shared" si="17"/>
        <v>366.33333333333331</v>
      </c>
      <c r="L280">
        <f t="shared" si="17"/>
        <v>294.11111111111109</v>
      </c>
    </row>
    <row r="281" spans="1:12" x14ac:dyDescent="0.2">
      <c r="A281" s="15">
        <f>Envelope_Temp</f>
        <v>200</v>
      </c>
      <c r="B281" s="17">
        <f>Ambient_Temp</f>
        <v>70</v>
      </c>
      <c r="C281" s="11">
        <f>Envelope_Size</f>
        <v>90000</v>
      </c>
      <c r="D281" s="13">
        <f t="shared" si="20"/>
        <v>27800</v>
      </c>
      <c r="E281" s="21">
        <f t="shared" si="18"/>
        <v>87.659701740070048</v>
      </c>
      <c r="F281" s="25" t="s">
        <v>28</v>
      </c>
      <c r="G281">
        <v>7.6469999999999996E-2</v>
      </c>
      <c r="H281">
        <v>288</v>
      </c>
      <c r="I281">
        <v>2116.1999999999998</v>
      </c>
      <c r="J281" s="8">
        <f t="shared" si="19"/>
        <v>139.61999999999989</v>
      </c>
      <c r="K281" s="2">
        <f t="shared" si="17"/>
        <v>366.33333333333331</v>
      </c>
      <c r="L281">
        <f t="shared" si="17"/>
        <v>294.11111111111109</v>
      </c>
    </row>
    <row r="282" spans="1:12" x14ac:dyDescent="0.2">
      <c r="A282" s="15">
        <f>Envelope_Temp</f>
        <v>200</v>
      </c>
      <c r="B282" s="17">
        <f>Ambient_Temp</f>
        <v>70</v>
      </c>
      <c r="C282" s="11">
        <f>Envelope_Size</f>
        <v>90000</v>
      </c>
      <c r="D282" s="13">
        <f t="shared" si="20"/>
        <v>27900</v>
      </c>
      <c r="E282" s="21">
        <f t="shared" si="18"/>
        <v>83.195724663921283</v>
      </c>
      <c r="F282" s="25" t="s">
        <v>28</v>
      </c>
      <c r="G282">
        <v>7.6469999999999996E-2</v>
      </c>
      <c r="H282">
        <v>288</v>
      </c>
      <c r="I282">
        <v>2116.1999999999998</v>
      </c>
      <c r="J282" s="8">
        <f t="shared" si="19"/>
        <v>132.51</v>
      </c>
      <c r="K282" s="2">
        <f t="shared" si="17"/>
        <v>366.33333333333331</v>
      </c>
      <c r="L282">
        <f t="shared" si="17"/>
        <v>294.11111111111109</v>
      </c>
    </row>
    <row r="283" spans="1:12" x14ac:dyDescent="0.2">
      <c r="A283" s="15">
        <f>Envelope_Temp</f>
        <v>200</v>
      </c>
      <c r="B283" s="17">
        <f>Ambient_Temp</f>
        <v>70</v>
      </c>
      <c r="C283" s="11">
        <f>Envelope_Size</f>
        <v>90000</v>
      </c>
      <c r="D283" s="13">
        <f t="shared" si="20"/>
        <v>28000</v>
      </c>
      <c r="E283" s="21">
        <f t="shared" si="18"/>
        <v>78.731747587772375</v>
      </c>
      <c r="F283" s="25" t="s">
        <v>28</v>
      </c>
      <c r="G283">
        <v>7.6469999999999996E-2</v>
      </c>
      <c r="H283">
        <v>288</v>
      </c>
      <c r="I283">
        <v>2116.1999999999998</v>
      </c>
      <c r="J283" s="8">
        <f t="shared" si="19"/>
        <v>125.39999999999986</v>
      </c>
      <c r="K283" s="2">
        <f t="shared" si="17"/>
        <v>366.33333333333331</v>
      </c>
      <c r="L283">
        <f t="shared" si="17"/>
        <v>294.11111111111109</v>
      </c>
    </row>
    <row r="284" spans="1:12" x14ac:dyDescent="0.2">
      <c r="A284" s="15">
        <f>Envelope_Temp</f>
        <v>200</v>
      </c>
      <c r="B284" s="17">
        <f>Ambient_Temp</f>
        <v>70</v>
      </c>
      <c r="C284" s="11">
        <f>Envelope_Size</f>
        <v>90000</v>
      </c>
      <c r="D284" s="13">
        <f t="shared" si="20"/>
        <v>28100</v>
      </c>
      <c r="E284" s="21">
        <f t="shared" si="18"/>
        <v>74.267770511623624</v>
      </c>
      <c r="F284" s="25" t="s">
        <v>28</v>
      </c>
      <c r="G284">
        <v>7.6469999999999996E-2</v>
      </c>
      <c r="H284">
        <v>288</v>
      </c>
      <c r="I284">
        <v>2116.1999999999998</v>
      </c>
      <c r="J284" s="8">
        <f t="shared" si="19"/>
        <v>118.28999999999996</v>
      </c>
      <c r="K284" s="2">
        <f t="shared" si="17"/>
        <v>366.33333333333331</v>
      </c>
      <c r="L284">
        <f t="shared" si="17"/>
        <v>294.11111111111109</v>
      </c>
    </row>
    <row r="285" spans="1:12" x14ac:dyDescent="0.2">
      <c r="A285" s="15">
        <f>Envelope_Temp</f>
        <v>200</v>
      </c>
      <c r="B285" s="17">
        <f>Ambient_Temp</f>
        <v>70</v>
      </c>
      <c r="C285" s="11">
        <f>Envelope_Size</f>
        <v>90000</v>
      </c>
      <c r="D285" s="13">
        <f t="shared" si="20"/>
        <v>28200</v>
      </c>
      <c r="E285" s="21">
        <f t="shared" si="18"/>
        <v>69.803793435474716</v>
      </c>
      <c r="F285" s="25" t="s">
        <v>28</v>
      </c>
      <c r="G285">
        <v>7.6469999999999996E-2</v>
      </c>
      <c r="H285">
        <v>288</v>
      </c>
      <c r="I285">
        <v>2116.1999999999998</v>
      </c>
      <c r="J285" s="8">
        <f t="shared" si="19"/>
        <v>111.17999999999984</v>
      </c>
      <c r="K285" s="2">
        <f t="shared" si="17"/>
        <v>366.33333333333331</v>
      </c>
      <c r="L285">
        <f t="shared" si="17"/>
        <v>294.11111111111109</v>
      </c>
    </row>
    <row r="286" spans="1:12" x14ac:dyDescent="0.2">
      <c r="A286" s="15">
        <f>Envelope_Temp</f>
        <v>200</v>
      </c>
      <c r="B286" s="17">
        <f>Ambient_Temp</f>
        <v>70</v>
      </c>
      <c r="C286" s="11">
        <f>Envelope_Size</f>
        <v>90000</v>
      </c>
      <c r="D286" s="13">
        <f t="shared" si="20"/>
        <v>28300</v>
      </c>
      <c r="E286" s="21">
        <f t="shared" si="18"/>
        <v>65.339816359325965</v>
      </c>
      <c r="F286" s="25" t="s">
        <v>28</v>
      </c>
      <c r="G286">
        <v>7.6469999999999996E-2</v>
      </c>
      <c r="H286">
        <v>288</v>
      </c>
      <c r="I286">
        <v>2116.1999999999998</v>
      </c>
      <c r="J286" s="8">
        <f t="shared" si="19"/>
        <v>104.06999999999994</v>
      </c>
      <c r="K286" s="2">
        <f t="shared" si="17"/>
        <v>366.33333333333331</v>
      </c>
      <c r="L286">
        <f t="shared" si="17"/>
        <v>294.11111111111109</v>
      </c>
    </row>
    <row r="287" spans="1:12" x14ac:dyDescent="0.2">
      <c r="A287" s="15">
        <f>Envelope_Temp</f>
        <v>200</v>
      </c>
      <c r="B287" s="17">
        <f>Ambient_Temp</f>
        <v>70</v>
      </c>
      <c r="C287" s="11">
        <f>Envelope_Size</f>
        <v>90000</v>
      </c>
      <c r="D287" s="13">
        <f t="shared" si="20"/>
        <v>28400</v>
      </c>
      <c r="E287" s="21">
        <f t="shared" si="18"/>
        <v>60.875839283177065</v>
      </c>
      <c r="F287" s="25" t="s">
        <v>28</v>
      </c>
      <c r="G287">
        <v>7.6469999999999996E-2</v>
      </c>
      <c r="H287">
        <v>288</v>
      </c>
      <c r="I287">
        <v>2116.1999999999998</v>
      </c>
      <c r="J287" s="8">
        <f t="shared" si="19"/>
        <v>96.959999999999809</v>
      </c>
      <c r="K287" s="2">
        <f t="shared" si="17"/>
        <v>366.33333333333331</v>
      </c>
      <c r="L287">
        <f t="shared" si="17"/>
        <v>294.11111111111109</v>
      </c>
    </row>
    <row r="288" spans="1:12" x14ac:dyDescent="0.2">
      <c r="A288" s="15">
        <f>Envelope_Temp</f>
        <v>200</v>
      </c>
      <c r="B288" s="17">
        <f>Ambient_Temp</f>
        <v>70</v>
      </c>
      <c r="C288" s="11">
        <f>Envelope_Size</f>
        <v>90000</v>
      </c>
      <c r="D288" s="13">
        <f t="shared" si="20"/>
        <v>28500</v>
      </c>
      <c r="E288" s="21">
        <f t="shared" si="18"/>
        <v>56.411862207028307</v>
      </c>
      <c r="F288" s="25" t="s">
        <v>28</v>
      </c>
      <c r="G288">
        <v>7.6469999999999996E-2</v>
      </c>
      <c r="H288">
        <v>288</v>
      </c>
      <c r="I288">
        <v>2116.1999999999998</v>
      </c>
      <c r="J288" s="8">
        <f t="shared" si="19"/>
        <v>89.849999999999909</v>
      </c>
      <c r="K288" s="2">
        <f t="shared" si="17"/>
        <v>366.33333333333331</v>
      </c>
      <c r="L288">
        <f t="shared" si="17"/>
        <v>294.11111111111109</v>
      </c>
    </row>
    <row r="289" spans="1:12" x14ac:dyDescent="0.2">
      <c r="A289" s="15">
        <f>Envelope_Temp</f>
        <v>200</v>
      </c>
      <c r="B289" s="17">
        <f>Ambient_Temp</f>
        <v>70</v>
      </c>
      <c r="C289" s="11">
        <f>Envelope_Size</f>
        <v>90000</v>
      </c>
      <c r="D289" s="13">
        <f t="shared" si="20"/>
        <v>28600</v>
      </c>
      <c r="E289" s="21">
        <f t="shared" si="18"/>
        <v>51.947885130879541</v>
      </c>
      <c r="F289" s="25" t="s">
        <v>28</v>
      </c>
      <c r="G289">
        <v>7.6469999999999996E-2</v>
      </c>
      <c r="H289">
        <v>288</v>
      </c>
      <c r="I289">
        <v>2116.1999999999998</v>
      </c>
      <c r="J289" s="8">
        <f t="shared" si="19"/>
        <v>82.740000000000009</v>
      </c>
      <c r="K289" s="2">
        <f t="shared" si="17"/>
        <v>366.33333333333331</v>
      </c>
      <c r="L289">
        <f t="shared" si="17"/>
        <v>294.11111111111109</v>
      </c>
    </row>
    <row r="290" spans="1:12" x14ac:dyDescent="0.2">
      <c r="A290" s="15">
        <f>Envelope_Temp</f>
        <v>200</v>
      </c>
      <c r="B290" s="17">
        <f>Ambient_Temp</f>
        <v>70</v>
      </c>
      <c r="C290" s="11">
        <f>Envelope_Size</f>
        <v>90000</v>
      </c>
      <c r="D290" s="13">
        <f t="shared" si="20"/>
        <v>28700</v>
      </c>
      <c r="E290" s="21">
        <f t="shared" si="18"/>
        <v>47.483908054730648</v>
      </c>
      <c r="F290" s="25" t="s">
        <v>28</v>
      </c>
      <c r="G290">
        <v>7.6469999999999996E-2</v>
      </c>
      <c r="H290">
        <v>288</v>
      </c>
      <c r="I290">
        <v>2116.1999999999998</v>
      </c>
      <c r="J290" s="8">
        <f t="shared" si="19"/>
        <v>75.629999999999882</v>
      </c>
      <c r="K290" s="2">
        <f t="shared" si="17"/>
        <v>366.33333333333331</v>
      </c>
      <c r="L290">
        <f t="shared" si="17"/>
        <v>294.11111111111109</v>
      </c>
    </row>
    <row r="291" spans="1:12" x14ac:dyDescent="0.2">
      <c r="A291" s="15">
        <f>Envelope_Temp</f>
        <v>200</v>
      </c>
      <c r="B291" s="17">
        <f>Ambient_Temp</f>
        <v>70</v>
      </c>
      <c r="C291" s="11">
        <f>Envelope_Size</f>
        <v>90000</v>
      </c>
      <c r="D291" s="13">
        <f t="shared" si="20"/>
        <v>28800</v>
      </c>
      <c r="E291" s="21">
        <f t="shared" si="18"/>
        <v>43.019930978581883</v>
      </c>
      <c r="F291" s="25" t="s">
        <v>28</v>
      </c>
      <c r="G291">
        <v>7.6469999999999996E-2</v>
      </c>
      <c r="H291">
        <v>288</v>
      </c>
      <c r="I291">
        <v>2116.1999999999998</v>
      </c>
      <c r="J291" s="8">
        <f t="shared" si="19"/>
        <v>68.519999999999982</v>
      </c>
      <c r="K291" s="2">
        <f t="shared" si="17"/>
        <v>366.33333333333331</v>
      </c>
      <c r="L291">
        <f t="shared" si="17"/>
        <v>294.11111111111109</v>
      </c>
    </row>
    <row r="292" spans="1:12" x14ac:dyDescent="0.2">
      <c r="A292" s="15">
        <f>Envelope_Temp</f>
        <v>200</v>
      </c>
      <c r="B292" s="17">
        <f>Ambient_Temp</f>
        <v>70</v>
      </c>
      <c r="C292" s="11">
        <f>Envelope_Size</f>
        <v>90000</v>
      </c>
      <c r="D292" s="13">
        <f t="shared" si="20"/>
        <v>28900</v>
      </c>
      <c r="E292" s="21">
        <f t="shared" si="18"/>
        <v>38.555953902432982</v>
      </c>
      <c r="F292" s="25" t="s">
        <v>28</v>
      </c>
      <c r="G292">
        <v>7.6469999999999996E-2</v>
      </c>
      <c r="H292">
        <v>288</v>
      </c>
      <c r="I292">
        <v>2116.1999999999998</v>
      </c>
      <c r="J292" s="8">
        <f t="shared" si="19"/>
        <v>61.409999999999854</v>
      </c>
      <c r="K292" s="2">
        <f t="shared" ref="K292:L299" si="21">((A292-32)/1.8)+273</f>
        <v>366.33333333333331</v>
      </c>
      <c r="L292">
        <f t="shared" si="21"/>
        <v>294.11111111111109</v>
      </c>
    </row>
    <row r="293" spans="1:12" x14ac:dyDescent="0.2">
      <c r="A293" s="15">
        <f>Envelope_Temp</f>
        <v>200</v>
      </c>
      <c r="B293" s="17">
        <f>Ambient_Temp</f>
        <v>70</v>
      </c>
      <c r="C293" s="11">
        <f>Envelope_Size</f>
        <v>90000</v>
      </c>
      <c r="D293" s="13">
        <f t="shared" si="20"/>
        <v>29000</v>
      </c>
      <c r="E293" s="21">
        <f t="shared" si="18"/>
        <v>34.091976826284075</v>
      </c>
      <c r="F293" s="25" t="s">
        <v>28</v>
      </c>
      <c r="G293">
        <v>7.6469999999999996E-2</v>
      </c>
      <c r="H293">
        <v>288</v>
      </c>
      <c r="I293">
        <v>2116.1999999999998</v>
      </c>
      <c r="J293" s="8">
        <f t="shared" si="19"/>
        <v>54.299999999999727</v>
      </c>
      <c r="K293" s="2">
        <f t="shared" si="21"/>
        <v>366.33333333333331</v>
      </c>
      <c r="L293">
        <f t="shared" si="21"/>
        <v>294.11111111111109</v>
      </c>
    </row>
    <row r="294" spans="1:12" x14ac:dyDescent="0.2">
      <c r="A294" s="15">
        <f>Envelope_Temp</f>
        <v>200</v>
      </c>
      <c r="B294" s="17">
        <f>Ambient_Temp</f>
        <v>70</v>
      </c>
      <c r="C294" s="11">
        <f>Envelope_Size</f>
        <v>90000</v>
      </c>
      <c r="D294" s="13">
        <f t="shared" si="20"/>
        <v>29100</v>
      </c>
      <c r="E294" s="21">
        <f t="shared" si="18"/>
        <v>29.627999750135466</v>
      </c>
      <c r="F294" s="25" t="s">
        <v>28</v>
      </c>
      <c r="G294">
        <v>7.6469999999999996E-2</v>
      </c>
      <c r="H294">
        <v>288</v>
      </c>
      <c r="I294">
        <v>2116.1999999999998</v>
      </c>
      <c r="J294" s="8">
        <f t="shared" si="19"/>
        <v>47.190000000000055</v>
      </c>
      <c r="K294" s="2">
        <f t="shared" si="21"/>
        <v>366.33333333333331</v>
      </c>
      <c r="L294">
        <f t="shared" si="21"/>
        <v>294.11111111111109</v>
      </c>
    </row>
    <row r="295" spans="1:12" x14ac:dyDescent="0.2">
      <c r="A295" s="15">
        <f>Envelope_Temp</f>
        <v>200</v>
      </c>
      <c r="B295" s="17">
        <f>Ambient_Temp</f>
        <v>70</v>
      </c>
      <c r="C295" s="11">
        <f>Envelope_Size</f>
        <v>90000</v>
      </c>
      <c r="D295" s="13">
        <f t="shared" si="20"/>
        <v>29200</v>
      </c>
      <c r="E295" s="21">
        <f t="shared" si="18"/>
        <v>25.164022673986562</v>
      </c>
      <c r="F295" s="25" t="s">
        <v>28</v>
      </c>
      <c r="G295">
        <v>7.6469999999999996E-2</v>
      </c>
      <c r="H295">
        <v>288</v>
      </c>
      <c r="I295">
        <v>2116.1999999999998</v>
      </c>
      <c r="J295" s="8">
        <f t="shared" si="19"/>
        <v>40.079999999999927</v>
      </c>
      <c r="K295" s="2">
        <f t="shared" si="21"/>
        <v>366.33333333333331</v>
      </c>
      <c r="L295">
        <f t="shared" si="21"/>
        <v>294.11111111111109</v>
      </c>
    </row>
    <row r="296" spans="1:12" x14ac:dyDescent="0.2">
      <c r="A296" s="15">
        <f>Envelope_Temp</f>
        <v>200</v>
      </c>
      <c r="B296" s="17">
        <f>Ambient_Temp</f>
        <v>70</v>
      </c>
      <c r="C296" s="11">
        <f>Envelope_Size</f>
        <v>90000</v>
      </c>
      <c r="D296" s="13">
        <f t="shared" si="20"/>
        <v>29300</v>
      </c>
      <c r="E296" s="21">
        <f t="shared" si="18"/>
        <v>20.700045597837658</v>
      </c>
      <c r="F296" s="25" t="s">
        <v>28</v>
      </c>
      <c r="G296">
        <v>7.6469999999999996E-2</v>
      </c>
      <c r="H296">
        <v>288</v>
      </c>
      <c r="I296">
        <v>2116.1999999999998</v>
      </c>
      <c r="J296" s="8">
        <f t="shared" si="19"/>
        <v>32.9699999999998</v>
      </c>
      <c r="K296" s="2">
        <f t="shared" si="21"/>
        <v>366.33333333333331</v>
      </c>
      <c r="L296">
        <f t="shared" si="21"/>
        <v>294.11111111111109</v>
      </c>
    </row>
    <row r="297" spans="1:12" x14ac:dyDescent="0.2">
      <c r="A297" s="15">
        <f>Envelope_Temp</f>
        <v>200</v>
      </c>
      <c r="B297" s="17">
        <f>Ambient_Temp</f>
        <v>70</v>
      </c>
      <c r="C297" s="11">
        <f>Envelope_Size</f>
        <v>90000</v>
      </c>
      <c r="D297" s="13">
        <f t="shared" si="20"/>
        <v>29400</v>
      </c>
      <c r="E297" s="21">
        <f t="shared" si="18"/>
        <v>16.236068521689045</v>
      </c>
      <c r="F297" s="25" t="s">
        <v>28</v>
      </c>
      <c r="G297">
        <v>7.6469999999999996E-2</v>
      </c>
      <c r="H297">
        <v>288</v>
      </c>
      <c r="I297">
        <v>2116.1999999999998</v>
      </c>
      <c r="J297" s="8">
        <f t="shared" si="19"/>
        <v>25.860000000000127</v>
      </c>
      <c r="K297" s="2">
        <f t="shared" si="21"/>
        <v>366.33333333333331</v>
      </c>
      <c r="L297">
        <f t="shared" si="21"/>
        <v>294.11111111111109</v>
      </c>
    </row>
    <row r="298" spans="1:12" x14ac:dyDescent="0.2">
      <c r="A298" s="15">
        <f>Envelope_Temp</f>
        <v>200</v>
      </c>
      <c r="B298" s="17">
        <f>Ambient_Temp</f>
        <v>70</v>
      </c>
      <c r="C298" s="11">
        <f>Envelope_Size</f>
        <v>90000</v>
      </c>
      <c r="D298" s="13">
        <f t="shared" si="20"/>
        <v>29500</v>
      </c>
      <c r="E298" s="21">
        <f t="shared" si="18"/>
        <v>11.772091445540143</v>
      </c>
      <c r="F298" s="25" t="s">
        <v>28</v>
      </c>
      <c r="G298">
        <v>7.6469999999999996E-2</v>
      </c>
      <c r="H298">
        <v>288</v>
      </c>
      <c r="I298">
        <v>2116.1999999999998</v>
      </c>
      <c r="J298" s="8">
        <f t="shared" si="19"/>
        <v>18.75</v>
      </c>
      <c r="K298" s="2">
        <f t="shared" si="21"/>
        <v>366.33333333333331</v>
      </c>
      <c r="L298">
        <f t="shared" si="21"/>
        <v>294.11111111111109</v>
      </c>
    </row>
    <row r="299" spans="1:12" x14ac:dyDescent="0.2">
      <c r="A299" s="15">
        <f>Envelope_Temp</f>
        <v>200</v>
      </c>
      <c r="B299" s="17">
        <f>Ambient_Temp</f>
        <v>70</v>
      </c>
      <c r="C299" s="11">
        <f>Envelope_Size</f>
        <v>90000</v>
      </c>
      <c r="D299" s="13">
        <f t="shared" si="20"/>
        <v>29600</v>
      </c>
      <c r="E299" s="21">
        <f t="shared" si="18"/>
        <v>7.3081143693912409</v>
      </c>
      <c r="F299" s="25" t="s">
        <v>28</v>
      </c>
      <c r="G299">
        <v>7.6469999999999996E-2</v>
      </c>
      <c r="H299">
        <v>288</v>
      </c>
      <c r="I299">
        <v>2116.1999999999998</v>
      </c>
      <c r="J299" s="8">
        <f t="shared" si="19"/>
        <v>11.639999999999873</v>
      </c>
      <c r="K299" s="2">
        <f t="shared" si="21"/>
        <v>366.33333333333331</v>
      </c>
      <c r="L299">
        <f t="shared" si="21"/>
        <v>294.11111111111109</v>
      </c>
    </row>
  </sheetData>
  <sheetProtection algorithmName="SHA-512" hashValue="i6RFpHjoxCw6W7sJ8rTbzo6p68DJALMRqFayA4VKzAfRDE4YCHGNtyZNfbK7U+IImswksubLENP28cS46fbECQ==" saltValue="Dy+3bxJfDG0UhmKr3Geul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4D0D8-934E-4A10-8F66-B1715C292C7E}">
  <dimension ref="A1:Q203"/>
  <sheetViews>
    <sheetView workbookViewId="0">
      <pane ySplit="2" topLeftCell="A3" activePane="bottomLeft" state="frozen"/>
      <selection pane="bottomLeft" activeCell="E3" sqref="E3"/>
    </sheetView>
  </sheetViews>
  <sheetFormatPr defaultRowHeight="12.75" x14ac:dyDescent="0.2"/>
  <cols>
    <col min="1" max="1" width="11.28515625" bestFit="1" customWidth="1"/>
    <col min="9" max="9" width="11.28515625" bestFit="1" customWidth="1"/>
    <col min="10" max="10" width="11.5703125" bestFit="1" customWidth="1"/>
    <col min="11" max="11" width="9.7109375" bestFit="1" customWidth="1"/>
    <col min="13" max="13" width="11.28515625" bestFit="1" customWidth="1"/>
  </cols>
  <sheetData>
    <row r="1" spans="1:16" ht="63.75" x14ac:dyDescent="0.2">
      <c r="A1" s="29" t="s">
        <v>31</v>
      </c>
      <c r="B1" s="30" t="s">
        <v>32</v>
      </c>
      <c r="C1" s="10" t="s">
        <v>15</v>
      </c>
      <c r="D1" s="12" t="s">
        <v>16</v>
      </c>
      <c r="E1" s="24" t="s">
        <v>14</v>
      </c>
      <c r="F1" s="25" t="s">
        <v>30</v>
      </c>
      <c r="G1" s="20" t="s">
        <v>19</v>
      </c>
      <c r="H1" s="25" t="s">
        <v>28</v>
      </c>
      <c r="I1" s="3" t="s">
        <v>9</v>
      </c>
      <c r="J1" s="3" t="s">
        <v>10</v>
      </c>
      <c r="K1" s="3" t="s">
        <v>33</v>
      </c>
      <c r="L1" s="3" t="s">
        <v>11</v>
      </c>
      <c r="M1" s="3" t="s">
        <v>12</v>
      </c>
      <c r="N1" s="3" t="s">
        <v>13</v>
      </c>
      <c r="O1" s="3" t="s">
        <v>17</v>
      </c>
      <c r="P1" s="6" t="s">
        <v>18</v>
      </c>
    </row>
    <row r="2" spans="1:16" x14ac:dyDescent="0.2">
      <c r="A2" s="29" t="s">
        <v>0</v>
      </c>
      <c r="B2" s="16" t="s">
        <v>1</v>
      </c>
      <c r="C2" s="10"/>
      <c r="D2" s="12"/>
      <c r="E2" s="24" t="s">
        <v>5</v>
      </c>
      <c r="F2" s="6"/>
      <c r="G2" s="20"/>
      <c r="H2" s="25" t="s">
        <v>28</v>
      </c>
      <c r="I2" s="28" t="s">
        <v>7</v>
      </c>
      <c r="J2" s="3" t="s">
        <v>8</v>
      </c>
      <c r="K2" s="3"/>
      <c r="L2" s="3" t="s">
        <v>2</v>
      </c>
      <c r="M2" s="3" t="s">
        <v>3</v>
      </c>
      <c r="N2" s="3" t="s">
        <v>4</v>
      </c>
      <c r="O2" s="3"/>
      <c r="P2" s="6" t="s">
        <v>6</v>
      </c>
    </row>
    <row r="3" spans="1:16" x14ac:dyDescent="0.2">
      <c r="A3" s="29">
        <v>100</v>
      </c>
      <c r="B3" s="16">
        <f>Ambient_Temp</f>
        <v>70</v>
      </c>
      <c r="C3" s="10">
        <f>Balloon_Weight</f>
        <v>760</v>
      </c>
      <c r="D3" s="12">
        <f>Passenger_Weight</f>
        <v>500</v>
      </c>
      <c r="E3" s="24">
        <f>Envelope_Size</f>
        <v>90000</v>
      </c>
      <c r="F3" s="6">
        <f t="shared" ref="F3:F66" si="0">(P3-N3)/((1760.8-N3)/5000)</f>
        <v>-74020.511418308743</v>
      </c>
      <c r="G3" s="20"/>
      <c r="H3" s="25" t="s">
        <v>28</v>
      </c>
      <c r="I3" s="28">
        <f t="shared" ref="I3:J32" si="1">((A3-32)/1.8)+273</f>
        <v>310.77777777777777</v>
      </c>
      <c r="J3" s="3">
        <f t="shared" si="1"/>
        <v>294.11111111111109</v>
      </c>
      <c r="K3" s="3">
        <f t="shared" ref="K3:K66" si="2">A3-B3</f>
        <v>30</v>
      </c>
      <c r="L3" s="3">
        <v>7.6469999999999996E-2</v>
      </c>
      <c r="M3" s="3">
        <v>288</v>
      </c>
      <c r="N3" s="3">
        <v>2116.1999999999998</v>
      </c>
      <c r="O3" s="3">
        <f t="shared" ref="O3:O66" si="3">C3+D3</f>
        <v>1260</v>
      </c>
      <c r="P3" s="6">
        <f t="shared" ref="P3:P66" si="4">O3/((L3*M3/N3)*E3*((1/J3)-(1/I3)))</f>
        <v>7377.5779516133834</v>
      </c>
    </row>
    <row r="4" spans="1:16" x14ac:dyDescent="0.2">
      <c r="A4" s="29">
        <f>A3+1</f>
        <v>101</v>
      </c>
      <c r="B4" s="16">
        <f>Ambient_Temp</f>
        <v>70</v>
      </c>
      <c r="C4" s="10">
        <f>Balloon_Weight</f>
        <v>760</v>
      </c>
      <c r="D4" s="12">
        <f>Passenger_Weight</f>
        <v>500</v>
      </c>
      <c r="E4" s="24">
        <f>Envelope_Size</f>
        <v>90000</v>
      </c>
      <c r="F4" s="6">
        <f t="shared" si="0"/>
        <v>-70851.920530604693</v>
      </c>
      <c r="G4" s="20">
        <f t="shared" ref="G4:G33" si="5">F4-F3</f>
        <v>3168.5908877040492</v>
      </c>
      <c r="H4" s="25" t="s">
        <v>28</v>
      </c>
      <c r="I4" s="28">
        <f t="shared" si="1"/>
        <v>311.33333333333331</v>
      </c>
      <c r="J4" s="3">
        <f t="shared" si="1"/>
        <v>294.11111111111109</v>
      </c>
      <c r="K4" s="3">
        <f t="shared" si="2"/>
        <v>31</v>
      </c>
      <c r="L4" s="3">
        <v>7.6469999999999996E-2</v>
      </c>
      <c r="M4" s="3">
        <v>288</v>
      </c>
      <c r="N4" s="3">
        <v>2116.1999999999998</v>
      </c>
      <c r="O4" s="3">
        <f t="shared" si="3"/>
        <v>1260</v>
      </c>
      <c r="P4" s="6">
        <f t="shared" si="4"/>
        <v>7152.3545113153796</v>
      </c>
    </row>
    <row r="5" spans="1:16" x14ac:dyDescent="0.2">
      <c r="A5" s="29">
        <f t="shared" ref="A5:A68" si="6">A4+1</f>
        <v>102</v>
      </c>
      <c r="B5" s="16">
        <f>Ambient_Temp</f>
        <v>70</v>
      </c>
      <c r="C5" s="10">
        <f>Balloon_Weight</f>
        <v>760</v>
      </c>
      <c r="D5" s="12">
        <f>Passenger_Weight</f>
        <v>500</v>
      </c>
      <c r="E5" s="24">
        <f>Envelope_Size</f>
        <v>90000</v>
      </c>
      <c r="F5" s="6">
        <f t="shared" si="0"/>
        <v>-67881.366573381645</v>
      </c>
      <c r="G5" s="20">
        <f t="shared" si="5"/>
        <v>2970.5539572230482</v>
      </c>
      <c r="H5" s="25" t="s">
        <v>28</v>
      </c>
      <c r="I5" s="28">
        <f t="shared" si="1"/>
        <v>311.88888888888891</v>
      </c>
      <c r="J5" s="3">
        <f t="shared" si="1"/>
        <v>294.11111111111109</v>
      </c>
      <c r="K5" s="3">
        <f t="shared" si="2"/>
        <v>32</v>
      </c>
      <c r="L5" s="3">
        <v>7.6469999999999996E-2</v>
      </c>
      <c r="M5" s="3">
        <v>288</v>
      </c>
      <c r="N5" s="3">
        <v>2116.1999999999998</v>
      </c>
      <c r="O5" s="3">
        <f t="shared" si="3"/>
        <v>1260</v>
      </c>
      <c r="P5" s="6">
        <f t="shared" si="4"/>
        <v>6941.2075360359659</v>
      </c>
    </row>
    <row r="6" spans="1:16" x14ac:dyDescent="0.2">
      <c r="A6" s="29">
        <f t="shared" si="6"/>
        <v>103</v>
      </c>
      <c r="B6" s="16">
        <f>Ambient_Temp</f>
        <v>70</v>
      </c>
      <c r="C6" s="10">
        <f>Balloon_Weight</f>
        <v>760</v>
      </c>
      <c r="D6" s="12">
        <f>Passenger_Weight</f>
        <v>500</v>
      </c>
      <c r="E6" s="24">
        <f>Envelope_Size</f>
        <v>90000</v>
      </c>
      <c r="F6" s="6">
        <f t="shared" si="0"/>
        <v>-65090.846189323864</v>
      </c>
      <c r="G6" s="20">
        <f t="shared" si="5"/>
        <v>2790.5203840577815</v>
      </c>
      <c r="H6" s="25" t="s">
        <v>28</v>
      </c>
      <c r="I6" s="28">
        <f t="shared" si="1"/>
        <v>312.44444444444446</v>
      </c>
      <c r="J6" s="3">
        <f t="shared" si="1"/>
        <v>294.11111111111109</v>
      </c>
      <c r="K6" s="3">
        <f t="shared" si="2"/>
        <v>33</v>
      </c>
      <c r="L6" s="3">
        <v>7.6469999999999996E-2</v>
      </c>
      <c r="M6" s="3">
        <v>288</v>
      </c>
      <c r="N6" s="3">
        <v>2116.1999999999998</v>
      </c>
      <c r="O6" s="3">
        <f t="shared" si="3"/>
        <v>1260</v>
      </c>
      <c r="P6" s="6">
        <f t="shared" si="4"/>
        <v>6742.8573471371383</v>
      </c>
    </row>
    <row r="7" spans="1:16" x14ac:dyDescent="0.2">
      <c r="A7" s="29">
        <f t="shared" si="6"/>
        <v>104</v>
      </c>
      <c r="B7" s="16">
        <f>Ambient_Temp</f>
        <v>70</v>
      </c>
      <c r="C7" s="10">
        <f>Balloon_Weight</f>
        <v>760</v>
      </c>
      <c r="D7" s="12">
        <f>Passenger_Weight</f>
        <v>500</v>
      </c>
      <c r="E7" s="24">
        <f>Envelope_Size</f>
        <v>90000</v>
      </c>
      <c r="F7" s="6">
        <f t="shared" si="0"/>
        <v>-62464.474063151843</v>
      </c>
      <c r="G7" s="20">
        <f t="shared" si="5"/>
        <v>2626.3721261720202</v>
      </c>
      <c r="H7" s="25" t="s">
        <v>28</v>
      </c>
      <c r="I7" s="28">
        <f t="shared" si="1"/>
        <v>313</v>
      </c>
      <c r="J7" s="3">
        <f t="shared" si="1"/>
        <v>294.11111111111109</v>
      </c>
      <c r="K7" s="3">
        <f t="shared" si="2"/>
        <v>34</v>
      </c>
      <c r="L7" s="3">
        <v>7.6469999999999996E-2</v>
      </c>
      <c r="M7" s="3">
        <v>288</v>
      </c>
      <c r="N7" s="3">
        <v>2116.1999999999998</v>
      </c>
      <c r="O7" s="3">
        <f t="shared" si="3"/>
        <v>1260</v>
      </c>
      <c r="P7" s="6">
        <f t="shared" si="4"/>
        <v>6556.1748164088312</v>
      </c>
    </row>
    <row r="8" spans="1:16" x14ac:dyDescent="0.2">
      <c r="A8" s="29">
        <f t="shared" si="6"/>
        <v>105</v>
      </c>
      <c r="B8" s="16">
        <f>Ambient_Temp</f>
        <v>70</v>
      </c>
      <c r="C8" s="10">
        <f>Balloon_Weight</f>
        <v>760</v>
      </c>
      <c r="D8" s="12">
        <f>Passenger_Weight</f>
        <v>500</v>
      </c>
      <c r="E8" s="24">
        <f>Envelope_Size</f>
        <v>90000</v>
      </c>
      <c r="F8" s="6">
        <f t="shared" si="0"/>
        <v>-59988.180344189786</v>
      </c>
      <c r="G8" s="20">
        <f t="shared" si="5"/>
        <v>2476.293718962057</v>
      </c>
      <c r="H8" s="25" t="s">
        <v>28</v>
      </c>
      <c r="I8" s="28">
        <f t="shared" si="1"/>
        <v>313.55555555555554</v>
      </c>
      <c r="J8" s="3">
        <f t="shared" si="1"/>
        <v>294.11111111111109</v>
      </c>
      <c r="K8" s="3">
        <f t="shared" si="2"/>
        <v>35</v>
      </c>
      <c r="L8" s="3">
        <v>7.6469999999999996E-2</v>
      </c>
      <c r="M8" s="3">
        <v>288</v>
      </c>
      <c r="N8" s="3">
        <v>2116.1999999999998</v>
      </c>
      <c r="O8" s="3">
        <f t="shared" si="3"/>
        <v>1260</v>
      </c>
      <c r="P8" s="6">
        <f t="shared" si="4"/>
        <v>6380.1598588650086</v>
      </c>
    </row>
    <row r="9" spans="1:16" x14ac:dyDescent="0.2">
      <c r="A9" s="29">
        <f t="shared" si="6"/>
        <v>106</v>
      </c>
      <c r="B9" s="16">
        <f>Ambient_Temp</f>
        <v>70</v>
      </c>
      <c r="C9" s="10">
        <f>Balloon_Weight</f>
        <v>760</v>
      </c>
      <c r="D9" s="12">
        <f>Passenger_Weight</f>
        <v>500</v>
      </c>
      <c r="E9" s="24">
        <f>Envelope_Size</f>
        <v>90000</v>
      </c>
      <c r="F9" s="6">
        <f t="shared" si="0"/>
        <v>-57649.4584985033</v>
      </c>
      <c r="G9" s="20">
        <f t="shared" si="5"/>
        <v>2338.7218456864866</v>
      </c>
      <c r="H9" s="25" t="s">
        <v>28</v>
      </c>
      <c r="I9" s="28">
        <f t="shared" si="1"/>
        <v>314.11111111111109</v>
      </c>
      <c r="J9" s="3">
        <f t="shared" si="1"/>
        <v>294.11111111111109</v>
      </c>
      <c r="K9" s="3">
        <f t="shared" si="2"/>
        <v>36</v>
      </c>
      <c r="L9" s="3">
        <v>7.6469999999999996E-2</v>
      </c>
      <c r="M9" s="3">
        <v>288</v>
      </c>
      <c r="N9" s="3">
        <v>2116.1999999999998</v>
      </c>
      <c r="O9" s="3">
        <f t="shared" si="3"/>
        <v>1260</v>
      </c>
      <c r="P9" s="6">
        <f t="shared" si="4"/>
        <v>6213.9235100736132</v>
      </c>
    </row>
    <row r="10" spans="1:16" x14ac:dyDescent="0.2">
      <c r="A10" s="29">
        <f t="shared" si="6"/>
        <v>107</v>
      </c>
      <c r="B10" s="16">
        <f>Ambient_Temp</f>
        <v>70</v>
      </c>
      <c r="C10" s="10">
        <f>Balloon_Weight</f>
        <v>760</v>
      </c>
      <c r="D10" s="12">
        <f>Passenger_Weight</f>
        <v>500</v>
      </c>
      <c r="E10" s="24">
        <f>Envelope_Size</f>
        <v>90000</v>
      </c>
      <c r="F10" s="6">
        <f t="shared" si="0"/>
        <v>-55437.154049880723</v>
      </c>
      <c r="G10" s="20">
        <f t="shared" si="5"/>
        <v>2212.3044486225772</v>
      </c>
      <c r="H10" s="25" t="s">
        <v>28</v>
      </c>
      <c r="I10" s="28">
        <f t="shared" si="1"/>
        <v>314.66666666666669</v>
      </c>
      <c r="J10" s="3">
        <f t="shared" si="1"/>
        <v>294.11111111111109</v>
      </c>
      <c r="K10" s="3">
        <f t="shared" si="2"/>
        <v>37</v>
      </c>
      <c r="L10" s="3">
        <v>7.6469999999999996E-2</v>
      </c>
      <c r="M10" s="3">
        <v>288</v>
      </c>
      <c r="N10" s="3">
        <v>2116.1999999999998</v>
      </c>
      <c r="O10" s="3">
        <f t="shared" si="3"/>
        <v>1260</v>
      </c>
      <c r="P10" s="6">
        <f t="shared" si="4"/>
        <v>6056.6729098655205</v>
      </c>
    </row>
    <row r="11" spans="1:16" x14ac:dyDescent="0.2">
      <c r="A11" s="29">
        <f t="shared" si="6"/>
        <v>108</v>
      </c>
      <c r="B11" s="16">
        <f>Ambient_Temp</f>
        <v>70</v>
      </c>
      <c r="C11" s="10">
        <f>Balloon_Weight</f>
        <v>760</v>
      </c>
      <c r="D11" s="12">
        <f>Passenger_Weight</f>
        <v>500</v>
      </c>
      <c r="E11" s="24">
        <f>Envelope_Size</f>
        <v>90000</v>
      </c>
      <c r="F11" s="6">
        <f t="shared" si="0"/>
        <v>-53341.28667750163</v>
      </c>
      <c r="G11" s="20">
        <f t="shared" si="5"/>
        <v>2095.8673723790926</v>
      </c>
      <c r="H11" s="25" t="s">
        <v>28</v>
      </c>
      <c r="I11" s="28">
        <f t="shared" si="1"/>
        <v>315.22222222222223</v>
      </c>
      <c r="J11" s="3">
        <f t="shared" si="1"/>
        <v>294.11111111111109</v>
      </c>
      <c r="K11" s="3">
        <f t="shared" si="2"/>
        <v>38</v>
      </c>
      <c r="L11" s="3">
        <v>7.6469999999999996E-2</v>
      </c>
      <c r="M11" s="3">
        <v>288</v>
      </c>
      <c r="N11" s="3">
        <v>2116.1999999999998</v>
      </c>
      <c r="O11" s="3">
        <f t="shared" si="3"/>
        <v>1260</v>
      </c>
      <c r="P11" s="6">
        <f t="shared" si="4"/>
        <v>5907.6986570368144</v>
      </c>
    </row>
    <row r="12" spans="1:16" x14ac:dyDescent="0.2">
      <c r="A12" s="29">
        <f t="shared" si="6"/>
        <v>109</v>
      </c>
      <c r="B12" s="16">
        <f>Ambient_Temp</f>
        <v>70</v>
      </c>
      <c r="C12" s="10">
        <f>Balloon_Weight</f>
        <v>760</v>
      </c>
      <c r="D12" s="12">
        <f>Passenger_Weight</f>
        <v>500</v>
      </c>
      <c r="E12" s="24">
        <f>Envelope_Size</f>
        <v>90000</v>
      </c>
      <c r="F12" s="6">
        <f t="shared" si="0"/>
        <v>-51352.899683193311</v>
      </c>
      <c r="G12" s="20">
        <f t="shared" si="5"/>
        <v>1988.3869943083191</v>
      </c>
      <c r="H12" s="25" t="s">
        <v>28</v>
      </c>
      <c r="I12" s="28">
        <f t="shared" si="1"/>
        <v>315.77777777777777</v>
      </c>
      <c r="J12" s="3">
        <f t="shared" si="1"/>
        <v>294.11111111111109</v>
      </c>
      <c r="K12" s="3">
        <f t="shared" si="2"/>
        <v>39</v>
      </c>
      <c r="L12" s="3">
        <v>7.6469999999999996E-2</v>
      </c>
      <c r="M12" s="3">
        <v>288</v>
      </c>
      <c r="N12" s="3">
        <v>2116.1999999999998</v>
      </c>
      <c r="O12" s="3">
        <f t="shared" si="3"/>
        <v>1260</v>
      </c>
      <c r="P12" s="6">
        <f t="shared" si="4"/>
        <v>5766.3641094813793</v>
      </c>
    </row>
    <row r="13" spans="1:16" x14ac:dyDescent="0.2">
      <c r="A13" s="29">
        <f t="shared" si="6"/>
        <v>110</v>
      </c>
      <c r="B13" s="16">
        <f>Ambient_Temp</f>
        <v>70</v>
      </c>
      <c r="C13" s="10">
        <f>Balloon_Weight</f>
        <v>760</v>
      </c>
      <c r="D13" s="12">
        <f>Passenger_Weight</f>
        <v>500</v>
      </c>
      <c r="E13" s="24">
        <f>Envelope_Size</f>
        <v>90000</v>
      </c>
      <c r="F13" s="6">
        <f t="shared" si="0"/>
        <v>-49463.932038600382</v>
      </c>
      <c r="G13" s="20">
        <f t="shared" si="5"/>
        <v>1888.967644592929</v>
      </c>
      <c r="H13" s="25" t="s">
        <v>28</v>
      </c>
      <c r="I13" s="28">
        <f t="shared" si="1"/>
        <v>316.33333333333331</v>
      </c>
      <c r="J13" s="3">
        <f t="shared" si="1"/>
        <v>294.11111111111109</v>
      </c>
      <c r="K13" s="3">
        <f t="shared" si="2"/>
        <v>40</v>
      </c>
      <c r="L13" s="3">
        <v>7.6469999999999996E-2</v>
      </c>
      <c r="M13" s="3">
        <v>288</v>
      </c>
      <c r="N13" s="3">
        <v>2116.1999999999998</v>
      </c>
      <c r="O13" s="3">
        <f t="shared" si="3"/>
        <v>1260</v>
      </c>
      <c r="P13" s="6">
        <f t="shared" si="4"/>
        <v>5632.096289303714</v>
      </c>
    </row>
    <row r="14" spans="1:16" x14ac:dyDescent="0.2">
      <c r="A14" s="29">
        <f t="shared" si="6"/>
        <v>111</v>
      </c>
      <c r="B14" s="16">
        <f>Ambient_Temp</f>
        <v>70</v>
      </c>
      <c r="C14" s="10">
        <f>Balloon_Weight</f>
        <v>760</v>
      </c>
      <c r="D14" s="12">
        <f>Passenger_Weight</f>
        <v>500</v>
      </c>
      <c r="E14" s="24">
        <f>Envelope_Size</f>
        <v>90000</v>
      </c>
      <c r="F14" s="6">
        <f t="shared" si="0"/>
        <v>-47667.109157158287</v>
      </c>
      <c r="G14" s="20">
        <f t="shared" si="5"/>
        <v>1796.8228814420945</v>
      </c>
      <c r="H14" s="25" t="s">
        <v>28</v>
      </c>
      <c r="I14" s="28">
        <f t="shared" si="1"/>
        <v>316.88888888888891</v>
      </c>
      <c r="J14" s="3">
        <f t="shared" si="1"/>
        <v>294.11111111111109</v>
      </c>
      <c r="K14" s="3">
        <f t="shared" si="2"/>
        <v>41</v>
      </c>
      <c r="L14" s="3">
        <v>7.6469999999999996E-2</v>
      </c>
      <c r="M14" s="3">
        <v>288</v>
      </c>
      <c r="N14" s="3">
        <v>2116.1999999999998</v>
      </c>
      <c r="O14" s="3">
        <f t="shared" si="3"/>
        <v>1260</v>
      </c>
      <c r="P14" s="6">
        <f t="shared" si="4"/>
        <v>5504.3781188908097</v>
      </c>
    </row>
    <row r="15" spans="1:16" x14ac:dyDescent="0.2">
      <c r="A15" s="29">
        <f t="shared" si="6"/>
        <v>112</v>
      </c>
      <c r="B15" s="16">
        <f>Ambient_Temp</f>
        <v>70</v>
      </c>
      <c r="C15" s="10">
        <f>Balloon_Weight</f>
        <v>760</v>
      </c>
      <c r="D15" s="12">
        <f>Passenger_Weight</f>
        <v>500</v>
      </c>
      <c r="E15" s="24">
        <f>Envelope_Size</f>
        <v>90000</v>
      </c>
      <c r="F15" s="6">
        <f t="shared" si="0"/>
        <v>-45955.849270070517</v>
      </c>
      <c r="G15" s="20">
        <f t="shared" si="5"/>
        <v>1711.25988708777</v>
      </c>
      <c r="H15" s="25" t="s">
        <v>28</v>
      </c>
      <c r="I15" s="28">
        <f t="shared" si="1"/>
        <v>317.44444444444446</v>
      </c>
      <c r="J15" s="3">
        <f t="shared" si="1"/>
        <v>294.11111111111109</v>
      </c>
      <c r="K15" s="3">
        <f t="shared" si="2"/>
        <v>42</v>
      </c>
      <c r="L15" s="3">
        <v>7.6469999999999996E-2</v>
      </c>
      <c r="M15" s="3">
        <v>288</v>
      </c>
      <c r="N15" s="3">
        <v>2116.1999999999998</v>
      </c>
      <c r="O15" s="3">
        <f t="shared" si="3"/>
        <v>1260</v>
      </c>
      <c r="P15" s="6">
        <f t="shared" si="4"/>
        <v>5382.741766116611</v>
      </c>
    </row>
    <row r="16" spans="1:16" x14ac:dyDescent="0.2">
      <c r="A16" s="29">
        <f t="shared" si="6"/>
        <v>113</v>
      </c>
      <c r="B16" s="16">
        <f>Ambient_Temp</f>
        <v>70</v>
      </c>
      <c r="C16" s="10">
        <f>Balloon_Weight</f>
        <v>760</v>
      </c>
      <c r="D16" s="12">
        <f>Passenger_Weight</f>
        <v>500</v>
      </c>
      <c r="E16" s="24">
        <f>Envelope_Size</f>
        <v>90000</v>
      </c>
      <c r="F16" s="6">
        <f t="shared" si="0"/>
        <v>-44324.182866103336</v>
      </c>
      <c r="G16" s="20">
        <f t="shared" si="5"/>
        <v>1631.6664039671814</v>
      </c>
      <c r="H16" s="25" t="s">
        <v>28</v>
      </c>
      <c r="I16" s="28">
        <f t="shared" si="1"/>
        <v>318</v>
      </c>
      <c r="J16" s="3">
        <f t="shared" si="1"/>
        <v>294.11111111111109</v>
      </c>
      <c r="K16" s="3">
        <f t="shared" si="2"/>
        <v>43</v>
      </c>
      <c r="L16" s="3">
        <v>7.6469999999999996E-2</v>
      </c>
      <c r="M16" s="3">
        <v>288</v>
      </c>
      <c r="N16" s="3">
        <v>2116.1999999999998</v>
      </c>
      <c r="O16" s="3">
        <f t="shared" si="3"/>
        <v>1260</v>
      </c>
      <c r="P16" s="6">
        <f t="shared" si="4"/>
        <v>5266.7629181226239</v>
      </c>
    </row>
    <row r="17" spans="1:16" x14ac:dyDescent="0.2">
      <c r="A17" s="29">
        <f t="shared" si="6"/>
        <v>114</v>
      </c>
      <c r="B17" s="16">
        <f>Ambient_Temp</f>
        <v>70</v>
      </c>
      <c r="C17" s="10">
        <f>Balloon_Weight</f>
        <v>760</v>
      </c>
      <c r="D17" s="12">
        <f>Passenger_Weight</f>
        <v>500</v>
      </c>
      <c r="E17" s="24">
        <f>Envelope_Size</f>
        <v>90000</v>
      </c>
      <c r="F17" s="6">
        <f t="shared" si="0"/>
        <v>-42766.683116861794</v>
      </c>
      <c r="G17" s="20">
        <f t="shared" si="5"/>
        <v>1557.4997492415423</v>
      </c>
      <c r="H17" s="25" t="s">
        <v>28</v>
      </c>
      <c r="I17" s="28">
        <f t="shared" si="1"/>
        <v>318.55555555555554</v>
      </c>
      <c r="J17" s="3">
        <f t="shared" si="1"/>
        <v>294.11111111111109</v>
      </c>
      <c r="K17" s="3">
        <f t="shared" si="2"/>
        <v>44</v>
      </c>
      <c r="L17" s="3">
        <v>7.6469999999999996E-2</v>
      </c>
      <c r="M17" s="3">
        <v>288</v>
      </c>
      <c r="N17" s="3">
        <v>2116.1999999999998</v>
      </c>
      <c r="O17" s="3">
        <f t="shared" si="3"/>
        <v>1260</v>
      </c>
      <c r="P17" s="6">
        <f t="shared" si="4"/>
        <v>5156.0558359465349</v>
      </c>
    </row>
    <row r="18" spans="1:16" x14ac:dyDescent="0.2">
      <c r="A18" s="29">
        <f t="shared" si="6"/>
        <v>115</v>
      </c>
      <c r="B18" s="16">
        <f>Ambient_Temp</f>
        <v>70</v>
      </c>
      <c r="C18" s="10">
        <f>Balloon_Weight</f>
        <v>760</v>
      </c>
      <c r="D18" s="12">
        <f>Passenger_Weight</f>
        <v>500</v>
      </c>
      <c r="E18" s="24">
        <f>Envelope_Size</f>
        <v>90000</v>
      </c>
      <c r="F18" s="6">
        <f t="shared" si="0"/>
        <v>-41278.405578697682</v>
      </c>
      <c r="G18" s="20">
        <f t="shared" si="5"/>
        <v>1488.2775381641113</v>
      </c>
      <c r="H18" s="25" t="s">
        <v>28</v>
      </c>
      <c r="I18" s="28">
        <f t="shared" si="1"/>
        <v>319.11111111111109</v>
      </c>
      <c r="J18" s="3">
        <f t="shared" si="1"/>
        <v>294.11111111111109</v>
      </c>
      <c r="K18" s="3">
        <f t="shared" si="2"/>
        <v>45</v>
      </c>
      <c r="L18" s="3">
        <v>7.6469999999999996E-2</v>
      </c>
      <c r="M18" s="3">
        <v>288</v>
      </c>
      <c r="N18" s="3">
        <v>2116.1999999999998</v>
      </c>
      <c r="O18" s="3">
        <f t="shared" si="3"/>
        <v>1260</v>
      </c>
      <c r="P18" s="6">
        <f t="shared" si="4"/>
        <v>5050.2690685338303</v>
      </c>
    </row>
    <row r="19" spans="1:16" x14ac:dyDescent="0.2">
      <c r="A19" s="29">
        <f t="shared" si="6"/>
        <v>116</v>
      </c>
      <c r="B19" s="16">
        <f>Ambient_Temp</f>
        <v>70</v>
      </c>
      <c r="C19" s="10">
        <f>Balloon_Weight</f>
        <v>760</v>
      </c>
      <c r="D19" s="12">
        <f>Passenger_Weight</f>
        <v>500</v>
      </c>
      <c r="E19" s="24">
        <f>Envelope_Size</f>
        <v>90000</v>
      </c>
      <c r="F19" s="6">
        <f t="shared" si="0"/>
        <v>-39854.83575958397</v>
      </c>
      <c r="G19" s="20">
        <f t="shared" si="5"/>
        <v>1423.5698191137126</v>
      </c>
      <c r="H19" s="25" t="s">
        <v>28</v>
      </c>
      <c r="I19" s="28">
        <f t="shared" si="1"/>
        <v>319.66666666666669</v>
      </c>
      <c r="J19" s="3">
        <f t="shared" si="1"/>
        <v>294.11111111111109</v>
      </c>
      <c r="K19" s="3">
        <f t="shared" si="2"/>
        <v>46</v>
      </c>
      <c r="L19" s="3">
        <v>7.6469999999999996E-2</v>
      </c>
      <c r="M19" s="3">
        <v>288</v>
      </c>
      <c r="N19" s="3">
        <v>2116.1999999999998</v>
      </c>
      <c r="O19" s="3">
        <f t="shared" si="3"/>
        <v>1260</v>
      </c>
      <c r="P19" s="6">
        <f t="shared" si="4"/>
        <v>4949.0817257912277</v>
      </c>
    </row>
    <row r="20" spans="1:16" x14ac:dyDescent="0.2">
      <c r="A20" s="29">
        <f t="shared" si="6"/>
        <v>117</v>
      </c>
      <c r="B20" s="16">
        <f>Ambient_Temp</f>
        <v>70</v>
      </c>
      <c r="C20" s="10">
        <f>Balloon_Weight</f>
        <v>760</v>
      </c>
      <c r="D20" s="12">
        <f>Passenger_Weight</f>
        <v>500</v>
      </c>
      <c r="E20" s="24">
        <f>Envelope_Size</f>
        <v>90000</v>
      </c>
      <c r="F20" s="6">
        <f t="shared" si="0"/>
        <v>-38491.843379581711</v>
      </c>
      <c r="G20" s="20">
        <f t="shared" si="5"/>
        <v>1362.9923800022589</v>
      </c>
      <c r="H20" s="25" t="s">
        <v>28</v>
      </c>
      <c r="I20" s="28">
        <f t="shared" si="1"/>
        <v>320.22222222222223</v>
      </c>
      <c r="J20" s="3">
        <f t="shared" si="1"/>
        <v>294.11111111111109</v>
      </c>
      <c r="K20" s="3">
        <f t="shared" si="2"/>
        <v>47</v>
      </c>
      <c r="L20" s="3">
        <v>7.6469999999999996E-2</v>
      </c>
      <c r="M20" s="3">
        <v>288</v>
      </c>
      <c r="N20" s="3">
        <v>2116.1999999999998</v>
      </c>
      <c r="O20" s="3">
        <f t="shared" si="3"/>
        <v>1260</v>
      </c>
      <c r="P20" s="6">
        <f t="shared" si="4"/>
        <v>4852.200227420667</v>
      </c>
    </row>
    <row r="21" spans="1:16" x14ac:dyDescent="0.2">
      <c r="A21" s="29">
        <f t="shared" si="6"/>
        <v>118</v>
      </c>
      <c r="B21" s="16">
        <f>Ambient_Temp</f>
        <v>70</v>
      </c>
      <c r="C21" s="10">
        <f>Balloon_Weight</f>
        <v>760</v>
      </c>
      <c r="D21" s="12">
        <f>Passenger_Weight</f>
        <v>500</v>
      </c>
      <c r="E21" s="24">
        <f>Envelope_Size</f>
        <v>90000</v>
      </c>
      <c r="F21" s="6">
        <f t="shared" si="0"/>
        <v>-37185.642348746151</v>
      </c>
      <c r="G21" s="20">
        <f t="shared" si="5"/>
        <v>1306.2010308355602</v>
      </c>
      <c r="H21" s="25" t="s">
        <v>28</v>
      </c>
      <c r="I21" s="28">
        <f t="shared" si="1"/>
        <v>320.77777777777777</v>
      </c>
      <c r="J21" s="3">
        <f t="shared" si="1"/>
        <v>294.11111111111109</v>
      </c>
      <c r="K21" s="3">
        <f t="shared" si="2"/>
        <v>48</v>
      </c>
      <c r="L21" s="3">
        <v>7.6469999999999996E-2</v>
      </c>
      <c r="M21" s="3">
        <v>288</v>
      </c>
      <c r="N21" s="3">
        <v>2116.1999999999998</v>
      </c>
      <c r="O21" s="3">
        <f t="shared" si="3"/>
        <v>1260</v>
      </c>
      <c r="P21" s="6">
        <f t="shared" si="4"/>
        <v>4759.3554581488752</v>
      </c>
    </row>
    <row r="22" spans="1:16" x14ac:dyDescent="0.2">
      <c r="A22" s="29">
        <f t="shared" si="6"/>
        <v>119</v>
      </c>
      <c r="B22" s="16">
        <f>Ambient_Temp</f>
        <v>70</v>
      </c>
      <c r="C22" s="10">
        <f>Balloon_Weight</f>
        <v>760</v>
      </c>
      <c r="D22" s="12">
        <f>Passenger_Weight</f>
        <v>500</v>
      </c>
      <c r="E22" s="24">
        <f>Envelope_Size</f>
        <v>90000</v>
      </c>
      <c r="F22" s="6">
        <f t="shared" si="0"/>
        <v>-35932.755645699886</v>
      </c>
      <c r="G22" s="20">
        <f t="shared" si="5"/>
        <v>1252.8867030462643</v>
      </c>
      <c r="H22" s="25" t="s">
        <v>28</v>
      </c>
      <c r="I22" s="28">
        <f t="shared" si="1"/>
        <v>321.33333333333331</v>
      </c>
      <c r="J22" s="3">
        <f t="shared" si="1"/>
        <v>294.11111111111109</v>
      </c>
      <c r="K22" s="3">
        <f t="shared" si="2"/>
        <v>49</v>
      </c>
      <c r="L22" s="3">
        <v>7.6469999999999996E-2</v>
      </c>
      <c r="M22" s="3">
        <v>288</v>
      </c>
      <c r="N22" s="3">
        <v>2116.1999999999998</v>
      </c>
      <c r="O22" s="3">
        <f t="shared" si="3"/>
        <v>1260</v>
      </c>
      <c r="P22" s="6">
        <f t="shared" si="4"/>
        <v>4670.3002712963471</v>
      </c>
    </row>
    <row r="23" spans="1:16" x14ac:dyDescent="0.2">
      <c r="A23" s="29">
        <f t="shared" si="6"/>
        <v>120</v>
      </c>
      <c r="B23" s="16">
        <f>Ambient_Temp</f>
        <v>70</v>
      </c>
      <c r="C23" s="10">
        <f>Balloon_Weight</f>
        <v>760</v>
      </c>
      <c r="D23" s="12">
        <f>Passenger_Weight</f>
        <v>500</v>
      </c>
      <c r="E23" s="24">
        <f>Envelope_Size</f>
        <v>90000</v>
      </c>
      <c r="F23" s="6">
        <f t="shared" si="0"/>
        <v>-34729.984410775251</v>
      </c>
      <c r="G23" s="20">
        <f t="shared" si="5"/>
        <v>1202.7712349246358</v>
      </c>
      <c r="H23" s="25" t="s">
        <v>28</v>
      </c>
      <c r="I23" s="28">
        <f t="shared" si="1"/>
        <v>321.88888888888891</v>
      </c>
      <c r="J23" s="3">
        <f t="shared" si="1"/>
        <v>294.11111111111109</v>
      </c>
      <c r="K23" s="3">
        <f t="shared" si="2"/>
        <v>50</v>
      </c>
      <c r="L23" s="3">
        <v>7.6469999999999996E-2</v>
      </c>
      <c r="M23" s="3">
        <v>288</v>
      </c>
      <c r="N23" s="3">
        <v>2116.1999999999998</v>
      </c>
      <c r="O23" s="3">
        <f t="shared" si="3"/>
        <v>1260</v>
      </c>
      <c r="P23" s="6">
        <f t="shared" si="4"/>
        <v>4584.807291917904</v>
      </c>
    </row>
    <row r="24" spans="1:16" x14ac:dyDescent="0.2">
      <c r="A24" s="29">
        <f t="shared" si="6"/>
        <v>121</v>
      </c>
      <c r="B24" s="16">
        <f>Ambient_Temp</f>
        <v>70</v>
      </c>
      <c r="C24" s="10">
        <f>Balloon_Weight</f>
        <v>760</v>
      </c>
      <c r="D24" s="12">
        <f>Passenger_Weight</f>
        <v>500</v>
      </c>
      <c r="E24" s="24">
        <f>Envelope_Size</f>
        <v>90000</v>
      </c>
      <c r="F24" s="6">
        <f t="shared" si="0"/>
        <v>-33574.38067525965</v>
      </c>
      <c r="G24" s="20">
        <f t="shared" si="5"/>
        <v>1155.6037355156004</v>
      </c>
      <c r="H24" s="25" t="s">
        <v>28</v>
      </c>
      <c r="I24" s="28">
        <f t="shared" si="1"/>
        <v>322.44444444444446</v>
      </c>
      <c r="J24" s="3">
        <f t="shared" si="1"/>
        <v>294.11111111111109</v>
      </c>
      <c r="K24" s="3">
        <f t="shared" si="2"/>
        <v>51</v>
      </c>
      <c r="L24" s="3">
        <v>7.6469999999999996E-2</v>
      </c>
      <c r="M24" s="3">
        <v>288</v>
      </c>
      <c r="N24" s="3">
        <v>2116.1999999999998</v>
      </c>
      <c r="O24" s="3">
        <f t="shared" si="3"/>
        <v>1260</v>
      </c>
      <c r="P24" s="6">
        <f t="shared" si="4"/>
        <v>4502.6669783974548</v>
      </c>
    </row>
    <row r="25" spans="1:16" x14ac:dyDescent="0.2">
      <c r="A25" s="29">
        <f t="shared" si="6"/>
        <v>122</v>
      </c>
      <c r="B25" s="16">
        <f>Ambient_Temp</f>
        <v>70</v>
      </c>
      <c r="C25" s="10">
        <f>Balloon_Weight</f>
        <v>760</v>
      </c>
      <c r="D25" s="12">
        <f>Passenger_Weight</f>
        <v>500</v>
      </c>
      <c r="E25" s="24">
        <f>Envelope_Size</f>
        <v>90000</v>
      </c>
      <c r="F25" s="6">
        <f t="shared" si="0"/>
        <v>-32463.223237263843</v>
      </c>
      <c r="G25" s="20">
        <f t="shared" si="5"/>
        <v>1111.1574379958074</v>
      </c>
      <c r="H25" s="25" t="s">
        <v>28</v>
      </c>
      <c r="I25" s="28">
        <f t="shared" si="1"/>
        <v>323</v>
      </c>
      <c r="J25" s="3">
        <f t="shared" si="1"/>
        <v>294.11111111111109</v>
      </c>
      <c r="K25" s="3">
        <f t="shared" si="2"/>
        <v>52</v>
      </c>
      <c r="L25" s="3">
        <v>7.6469999999999996E-2</v>
      </c>
      <c r="M25" s="3">
        <v>288</v>
      </c>
      <c r="N25" s="3">
        <v>2116.1999999999998</v>
      </c>
      <c r="O25" s="3">
        <f t="shared" si="3"/>
        <v>1260</v>
      </c>
      <c r="P25" s="6">
        <f t="shared" si="4"/>
        <v>4423.6859077047129</v>
      </c>
    </row>
    <row r="26" spans="1:16" x14ac:dyDescent="0.2">
      <c r="A26" s="29">
        <f t="shared" si="6"/>
        <v>123</v>
      </c>
      <c r="B26" s="16">
        <f>Ambient_Temp</f>
        <v>70</v>
      </c>
      <c r="C26" s="10">
        <f>Balloon_Weight</f>
        <v>760</v>
      </c>
      <c r="D26" s="12">
        <f>Passenger_Weight</f>
        <v>500</v>
      </c>
      <c r="E26" s="24">
        <f>Envelope_Size</f>
        <v>90000</v>
      </c>
      <c r="F26" s="6">
        <f t="shared" si="0"/>
        <v>-31393.996268626335</v>
      </c>
      <c r="G26" s="20">
        <f t="shared" si="5"/>
        <v>1069.2269686375075</v>
      </c>
      <c r="H26" s="25" t="s">
        <v>28</v>
      </c>
      <c r="I26" s="28">
        <f t="shared" si="1"/>
        <v>323.55555555555554</v>
      </c>
      <c r="J26" s="3">
        <f t="shared" si="1"/>
        <v>294.11111111111109</v>
      </c>
      <c r="K26" s="3">
        <f t="shared" si="2"/>
        <v>53</v>
      </c>
      <c r="L26" s="3">
        <v>7.6469999999999996E-2</v>
      </c>
      <c r="M26" s="3">
        <v>288</v>
      </c>
      <c r="N26" s="3">
        <v>2116.1999999999998</v>
      </c>
      <c r="O26" s="3">
        <f t="shared" si="3"/>
        <v>1260</v>
      </c>
      <c r="P26" s="6">
        <f t="shared" si="4"/>
        <v>4347.6852547739591</v>
      </c>
    </row>
    <row r="27" spans="1:16" x14ac:dyDescent="0.2">
      <c r="A27" s="29">
        <f t="shared" si="6"/>
        <v>124</v>
      </c>
      <c r="B27" s="16">
        <f>Ambient_Temp</f>
        <v>70</v>
      </c>
      <c r="C27" s="10">
        <f>Balloon_Weight</f>
        <v>760</v>
      </c>
      <c r="D27" s="12">
        <f>Passenger_Weight</f>
        <v>500</v>
      </c>
      <c r="E27" s="24">
        <f>Envelope_Size</f>
        <v>90000</v>
      </c>
      <c r="F27" s="6">
        <f t="shared" si="0"/>
        <v>-30364.370298827198</v>
      </c>
      <c r="G27" s="20">
        <f t="shared" si="5"/>
        <v>1029.6259697991372</v>
      </c>
      <c r="H27" s="25" t="s">
        <v>28</v>
      </c>
      <c r="I27" s="28">
        <f t="shared" si="1"/>
        <v>324.11111111111109</v>
      </c>
      <c r="J27" s="3">
        <f t="shared" si="1"/>
        <v>294.11111111111109</v>
      </c>
      <c r="K27" s="3">
        <f t="shared" si="2"/>
        <v>54</v>
      </c>
      <c r="L27" s="3">
        <v>7.6469999999999996E-2</v>
      </c>
      <c r="M27" s="3">
        <v>288</v>
      </c>
      <c r="N27" s="3">
        <v>2116.1999999999998</v>
      </c>
      <c r="O27" s="3">
        <f t="shared" si="3"/>
        <v>1260</v>
      </c>
      <c r="P27" s="6">
        <f t="shared" si="4"/>
        <v>4274.4994408406365</v>
      </c>
    </row>
    <row r="28" spans="1:16" x14ac:dyDescent="0.2">
      <c r="A28" s="29">
        <f t="shared" si="6"/>
        <v>125</v>
      </c>
      <c r="B28" s="16">
        <f>Ambient_Temp</f>
        <v>70</v>
      </c>
      <c r="C28" s="10">
        <f>Balloon_Weight</f>
        <v>760</v>
      </c>
      <c r="D28" s="12">
        <f>Passenger_Weight</f>
        <v>500</v>
      </c>
      <c r="E28" s="24">
        <f>Envelope_Size</f>
        <v>90000</v>
      </c>
      <c r="F28" s="6">
        <f t="shared" si="0"/>
        <v>-29372.185273384359</v>
      </c>
      <c r="G28" s="20">
        <f t="shared" si="5"/>
        <v>992.18502544283911</v>
      </c>
      <c r="H28" s="25" t="s">
        <v>28</v>
      </c>
      <c r="I28" s="28">
        <f t="shared" si="1"/>
        <v>324.66666666666669</v>
      </c>
      <c r="J28" s="3">
        <f t="shared" si="1"/>
        <v>294.11111111111109</v>
      </c>
      <c r="K28" s="3">
        <f t="shared" si="2"/>
        <v>55</v>
      </c>
      <c r="L28" s="3">
        <v>7.6469999999999996E-2</v>
      </c>
      <c r="M28" s="3">
        <v>288</v>
      </c>
      <c r="N28" s="3">
        <v>2116.1999999999998</v>
      </c>
      <c r="O28" s="3">
        <f t="shared" si="3"/>
        <v>1260</v>
      </c>
      <c r="P28" s="6">
        <f t="shared" si="4"/>
        <v>4203.9749292321594</v>
      </c>
    </row>
    <row r="29" spans="1:16" x14ac:dyDescent="0.2">
      <c r="A29" s="29">
        <f t="shared" si="6"/>
        <v>126</v>
      </c>
      <c r="B29" s="16">
        <f>Ambient_Temp</f>
        <v>70</v>
      </c>
      <c r="C29" s="10">
        <f>Balloon_Weight</f>
        <v>760</v>
      </c>
      <c r="D29" s="12">
        <f>Passenger_Weight</f>
        <v>500</v>
      </c>
      <c r="E29" s="24">
        <f>Envelope_Size</f>
        <v>90000</v>
      </c>
      <c r="F29" s="6">
        <f t="shared" si="0"/>
        <v>-28415.435427421729</v>
      </c>
      <c r="G29" s="20">
        <f t="shared" si="5"/>
        <v>956.74984596262948</v>
      </c>
      <c r="H29" s="25" t="s">
        <v>28</v>
      </c>
      <c r="I29" s="28">
        <f t="shared" si="1"/>
        <v>325.22222222222223</v>
      </c>
      <c r="J29" s="3">
        <f t="shared" si="1"/>
        <v>294.11111111111109</v>
      </c>
      <c r="K29" s="3">
        <f t="shared" si="2"/>
        <v>56</v>
      </c>
      <c r="L29" s="3">
        <v>7.6469999999999996E-2</v>
      </c>
      <c r="M29" s="3">
        <v>288</v>
      </c>
      <c r="N29" s="3">
        <v>2116.1999999999998</v>
      </c>
      <c r="O29" s="3">
        <f t="shared" si="3"/>
        <v>1260</v>
      </c>
      <c r="P29" s="6">
        <f t="shared" si="4"/>
        <v>4135.9691501811358</v>
      </c>
    </row>
    <row r="30" spans="1:16" x14ac:dyDescent="0.2">
      <c r="A30" s="29">
        <f t="shared" si="6"/>
        <v>127</v>
      </c>
      <c r="B30" s="16">
        <f>Ambient_Temp</f>
        <v>70</v>
      </c>
      <c r="C30" s="10">
        <f>Balloon_Weight</f>
        <v>760</v>
      </c>
      <c r="D30" s="12">
        <f>Passenger_Weight</f>
        <v>500</v>
      </c>
      <c r="E30" s="24">
        <f>Envelope_Size</f>
        <v>90000</v>
      </c>
      <c r="F30" s="6">
        <f t="shared" si="0"/>
        <v>-27492.25575149287</v>
      </c>
      <c r="G30" s="20">
        <f t="shared" si="5"/>
        <v>923.17967592885907</v>
      </c>
      <c r="H30" s="25" t="s">
        <v>28</v>
      </c>
      <c r="I30" s="28">
        <f t="shared" si="1"/>
        <v>325.77777777777777</v>
      </c>
      <c r="J30" s="3">
        <f t="shared" si="1"/>
        <v>294.11111111111109</v>
      </c>
      <c r="K30" s="3">
        <f t="shared" si="2"/>
        <v>57</v>
      </c>
      <c r="L30" s="3">
        <v>7.6469999999999996E-2</v>
      </c>
      <c r="M30" s="3">
        <v>288</v>
      </c>
      <c r="N30" s="3">
        <v>2116.1999999999998</v>
      </c>
      <c r="O30" s="3">
        <f t="shared" si="3"/>
        <v>1260</v>
      </c>
      <c r="P30" s="6">
        <f t="shared" si="4"/>
        <v>4070.3495388161123</v>
      </c>
    </row>
    <row r="31" spans="1:16" x14ac:dyDescent="0.2">
      <c r="A31" s="29">
        <f t="shared" si="6"/>
        <v>128</v>
      </c>
      <c r="B31" s="16">
        <f>Ambient_Temp</f>
        <v>70</v>
      </c>
      <c r="C31" s="10">
        <f>Balloon_Weight</f>
        <v>760</v>
      </c>
      <c r="D31" s="12">
        <f>Passenger_Weight</f>
        <v>500</v>
      </c>
      <c r="E31" s="24">
        <f>Envelope_Size</f>
        <v>90000</v>
      </c>
      <c r="F31" s="6">
        <f t="shared" si="0"/>
        <v>-26600.90985749261</v>
      </c>
      <c r="G31" s="20">
        <f t="shared" si="5"/>
        <v>891.34589400026016</v>
      </c>
      <c r="H31" s="25" t="s">
        <v>28</v>
      </c>
      <c r="I31" s="28">
        <f t="shared" si="1"/>
        <v>326.33333333333331</v>
      </c>
      <c r="J31" s="3">
        <f t="shared" si="1"/>
        <v>294.11111111111109</v>
      </c>
      <c r="K31" s="3">
        <f t="shared" si="2"/>
        <v>58</v>
      </c>
      <c r="L31" s="3">
        <v>7.6469999999999996E-2</v>
      </c>
      <c r="M31" s="3">
        <v>288</v>
      </c>
      <c r="N31" s="3">
        <v>2116.1999999999998</v>
      </c>
      <c r="O31" s="3">
        <f t="shared" si="3"/>
        <v>1260</v>
      </c>
      <c r="P31" s="6">
        <f t="shared" si="4"/>
        <v>4006.9926726705739</v>
      </c>
    </row>
    <row r="32" spans="1:16" x14ac:dyDescent="0.2">
      <c r="A32" s="29">
        <f t="shared" si="6"/>
        <v>129</v>
      </c>
      <c r="B32" s="16">
        <f>Ambient_Temp</f>
        <v>70</v>
      </c>
      <c r="C32" s="10">
        <f>Balloon_Weight</f>
        <v>760</v>
      </c>
      <c r="D32" s="12">
        <f>Passenger_Weight</f>
        <v>500</v>
      </c>
      <c r="E32" s="24">
        <f>Envelope_Size</f>
        <v>90000</v>
      </c>
      <c r="F32" s="6">
        <f t="shared" si="0"/>
        <v>-25739.779078543099</v>
      </c>
      <c r="G32" s="20">
        <f t="shared" si="5"/>
        <v>861.1307789495113</v>
      </c>
      <c r="H32" s="25" t="s">
        <v>28</v>
      </c>
      <c r="I32" s="28">
        <f t="shared" si="1"/>
        <v>326.88888888888891</v>
      </c>
      <c r="J32" s="3">
        <f t="shared" si="1"/>
        <v>294.11111111111109</v>
      </c>
      <c r="K32" s="3">
        <f t="shared" si="2"/>
        <v>59</v>
      </c>
      <c r="L32" s="3">
        <v>7.6469999999999996E-2</v>
      </c>
      <c r="M32" s="3">
        <v>288</v>
      </c>
      <c r="N32" s="3">
        <v>2116.1999999999998</v>
      </c>
      <c r="O32" s="3">
        <f t="shared" si="3"/>
        <v>1260</v>
      </c>
      <c r="P32" s="6">
        <f t="shared" si="4"/>
        <v>3945.7834969028427</v>
      </c>
    </row>
    <row r="33" spans="1:16" x14ac:dyDescent="0.2">
      <c r="A33" s="29">
        <f t="shared" si="6"/>
        <v>130</v>
      </c>
      <c r="B33" s="16">
        <f>Ambient_Temp</f>
        <v>70</v>
      </c>
      <c r="C33" s="10">
        <f>Balloon_Weight</f>
        <v>760</v>
      </c>
      <c r="D33" s="12">
        <f>Passenger_Weight</f>
        <v>500</v>
      </c>
      <c r="E33" s="24">
        <f>Envelope_Size</f>
        <v>90000</v>
      </c>
      <c r="F33" s="6">
        <f t="shared" si="0"/>
        <v>-24907.352658891952</v>
      </c>
      <c r="G33" s="20">
        <f t="shared" si="5"/>
        <v>832.42641965114672</v>
      </c>
      <c r="H33" s="25" t="s">
        <v>28</v>
      </c>
      <c r="I33" s="28">
        <f t="shared" ref="I33:J96" si="7">((A33-32)/1.8)+273</f>
        <v>327.44444444444446</v>
      </c>
      <c r="J33" s="3">
        <f t="shared" si="7"/>
        <v>294.11111111111109</v>
      </c>
      <c r="K33" s="3">
        <f t="shared" si="2"/>
        <v>60</v>
      </c>
      <c r="L33" s="3">
        <v>7.6469999999999996E-2</v>
      </c>
      <c r="M33" s="3">
        <v>288</v>
      </c>
      <c r="N33" s="3">
        <v>2116.1999999999998</v>
      </c>
      <c r="O33" s="3">
        <f t="shared" si="3"/>
        <v>1260</v>
      </c>
      <c r="P33" s="6">
        <f t="shared" si="4"/>
        <v>3886.6146269940391</v>
      </c>
    </row>
    <row r="34" spans="1:16" x14ac:dyDescent="0.2">
      <c r="A34" s="29">
        <f t="shared" si="6"/>
        <v>131</v>
      </c>
      <c r="B34" s="16">
        <f>Ambient_Temp</f>
        <v>70</v>
      </c>
      <c r="C34" s="10">
        <f>Balloon_Weight</f>
        <v>760</v>
      </c>
      <c r="D34" s="12">
        <f>Passenger_Weight</f>
        <v>500</v>
      </c>
      <c r="E34" s="24">
        <f>Envelope_Size</f>
        <v>90000</v>
      </c>
      <c r="F34" s="6">
        <f t="shared" si="0"/>
        <v>-24102.218908737621</v>
      </c>
      <c r="G34" s="20">
        <f>F34-F33</f>
        <v>805.13375015433121</v>
      </c>
      <c r="H34" s="25" t="s">
        <v>28</v>
      </c>
      <c r="I34" s="28">
        <f t="shared" si="7"/>
        <v>328</v>
      </c>
      <c r="J34" s="3">
        <f t="shared" si="7"/>
        <v>294.11111111111109</v>
      </c>
      <c r="K34" s="3">
        <f t="shared" si="2"/>
        <v>61</v>
      </c>
      <c r="L34" s="3">
        <v>7.6469999999999996E-2</v>
      </c>
      <c r="M34" s="3">
        <v>288</v>
      </c>
      <c r="N34" s="3">
        <v>2116.1999999999998</v>
      </c>
      <c r="O34" s="3">
        <f t="shared" si="3"/>
        <v>1260</v>
      </c>
      <c r="P34" s="6">
        <f t="shared" si="4"/>
        <v>3829.3857200330694</v>
      </c>
    </row>
    <row r="35" spans="1:16" x14ac:dyDescent="0.2">
      <c r="A35" s="29">
        <f t="shared" si="6"/>
        <v>132</v>
      </c>
      <c r="B35" s="16">
        <f>Ambient_Temp</f>
        <v>70</v>
      </c>
      <c r="C35" s="10">
        <f>Balloon_Weight</f>
        <v>760</v>
      </c>
      <c r="D35" s="12">
        <f>Passenger_Weight</f>
        <v>500</v>
      </c>
      <c r="E35" s="24">
        <f>Envelope_Size</f>
        <v>90000</v>
      </c>
      <c r="F35" s="6">
        <f t="shared" si="0"/>
        <v>-23323.057215039844</v>
      </c>
      <c r="G35" s="20">
        <f>F35-F34</f>
        <v>779.16169369777708</v>
      </c>
      <c r="H35" s="25" t="s">
        <v>28</v>
      </c>
      <c r="I35" s="28">
        <f t="shared" si="7"/>
        <v>328.55555555555554</v>
      </c>
      <c r="J35" s="3">
        <f t="shared" si="7"/>
        <v>294.11111111111109</v>
      </c>
      <c r="K35" s="3">
        <f t="shared" si="2"/>
        <v>62</v>
      </c>
      <c r="L35" s="3">
        <v>7.6469999999999996E-2</v>
      </c>
      <c r="M35" s="3">
        <v>288</v>
      </c>
      <c r="N35" s="3">
        <v>2116.1999999999998</v>
      </c>
      <c r="O35" s="3">
        <f t="shared" si="3"/>
        <v>1260</v>
      </c>
      <c r="P35" s="6">
        <f t="shared" si="4"/>
        <v>3774.0029068450312</v>
      </c>
    </row>
    <row r="36" spans="1:16" x14ac:dyDescent="0.2">
      <c r="A36" s="29">
        <f t="shared" si="6"/>
        <v>133</v>
      </c>
      <c r="B36" s="16">
        <f>Ambient_Temp</f>
        <v>70</v>
      </c>
      <c r="C36" s="10">
        <f>Balloon_Weight</f>
        <v>760</v>
      </c>
      <c r="D36" s="12">
        <f>Passenger_Weight</f>
        <v>500</v>
      </c>
      <c r="E36" s="24">
        <f>Envelope_Size</f>
        <v>90000</v>
      </c>
      <c r="F36" s="6">
        <f t="shared" si="0"/>
        <v>-22568.630813205498</v>
      </c>
      <c r="G36" s="20">
        <f>F36-F35</f>
        <v>754.4264018343456</v>
      </c>
      <c r="H36" s="25" t="s">
        <v>28</v>
      </c>
      <c r="I36" s="28">
        <f t="shared" si="7"/>
        <v>329.11111111111109</v>
      </c>
      <c r="J36" s="3">
        <f t="shared" si="7"/>
        <v>294.11111111111109</v>
      </c>
      <c r="K36" s="3">
        <f t="shared" si="2"/>
        <v>63</v>
      </c>
      <c r="L36" s="3">
        <v>7.6469999999999996E-2</v>
      </c>
      <c r="M36" s="3">
        <v>288</v>
      </c>
      <c r="N36" s="3">
        <v>2116.1999999999998</v>
      </c>
      <c r="O36" s="3">
        <f t="shared" si="3"/>
        <v>1260</v>
      </c>
      <c r="P36" s="6">
        <f t="shared" si="4"/>
        <v>3720.378278202646</v>
      </c>
    </row>
    <row r="37" spans="1:16" x14ac:dyDescent="0.2">
      <c r="A37" s="29">
        <f t="shared" si="6"/>
        <v>134</v>
      </c>
      <c r="B37" s="16">
        <f>Ambient_Temp</f>
        <v>70</v>
      </c>
      <c r="C37" s="10">
        <f>Balloon_Weight</f>
        <v>760</v>
      </c>
      <c r="D37" s="12">
        <f>Passenger_Weight</f>
        <v>500</v>
      </c>
      <c r="E37" s="24">
        <f>Envelope_Size</f>
        <v>90000</v>
      </c>
      <c r="F37" s="6">
        <f t="shared" si="0"/>
        <v>-21837.780236428378</v>
      </c>
      <c r="G37" s="20">
        <f t="shared" ref="G37:G100" si="8">F37-F36</f>
        <v>730.8505767771203</v>
      </c>
      <c r="H37" s="25" t="s">
        <v>28</v>
      </c>
      <c r="I37" s="28">
        <f t="shared" si="7"/>
        <v>329.66666666666669</v>
      </c>
      <c r="J37" s="3">
        <f t="shared" si="7"/>
        <v>294.11111111111109</v>
      </c>
      <c r="K37" s="3">
        <f t="shared" si="2"/>
        <v>64</v>
      </c>
      <c r="L37" s="3">
        <v>7.6469999999999996E-2</v>
      </c>
      <c r="M37" s="3">
        <v>288</v>
      </c>
      <c r="N37" s="3">
        <v>2116.1999999999998</v>
      </c>
      <c r="O37" s="3">
        <f t="shared" si="3"/>
        <v>1260</v>
      </c>
      <c r="P37" s="6">
        <f t="shared" si="4"/>
        <v>3668.4294192053285</v>
      </c>
    </row>
    <row r="38" spans="1:16" x14ac:dyDescent="0.2">
      <c r="A38" s="29">
        <f t="shared" si="6"/>
        <v>135</v>
      </c>
      <c r="B38" s="16">
        <f>Ambient_Temp</f>
        <v>70</v>
      </c>
      <c r="C38" s="10">
        <f>Balloon_Weight</f>
        <v>760</v>
      </c>
      <c r="D38" s="12">
        <f>Passenger_Weight</f>
        <v>500</v>
      </c>
      <c r="E38" s="24">
        <f>Envelope_Size</f>
        <v>90000</v>
      </c>
      <c r="F38" s="6">
        <f t="shared" si="0"/>
        <v>-21129.417369706061</v>
      </c>
      <c r="G38" s="20">
        <f t="shared" si="8"/>
        <v>708.36286672231654</v>
      </c>
      <c r="H38" s="25" t="s">
        <v>28</v>
      </c>
      <c r="I38" s="28">
        <f t="shared" si="7"/>
        <v>330.22222222222223</v>
      </c>
      <c r="J38" s="3">
        <f t="shared" si="7"/>
        <v>294.11111111111109</v>
      </c>
      <c r="K38" s="3">
        <f t="shared" si="2"/>
        <v>65</v>
      </c>
      <c r="L38" s="3">
        <v>7.6469999999999996E-2</v>
      </c>
      <c r="M38" s="3">
        <v>288</v>
      </c>
      <c r="N38" s="3">
        <v>2116.1999999999998</v>
      </c>
      <c r="O38" s="3">
        <f t="shared" si="3"/>
        <v>1260</v>
      </c>
      <c r="P38" s="6">
        <f t="shared" si="4"/>
        <v>3618.0789866387063</v>
      </c>
    </row>
    <row r="39" spans="1:16" x14ac:dyDescent="0.2">
      <c r="A39" s="29">
        <f t="shared" si="6"/>
        <v>136</v>
      </c>
      <c r="B39" s="16">
        <f>Ambient_Temp</f>
        <v>70</v>
      </c>
      <c r="C39" s="10">
        <f>Balloon_Weight</f>
        <v>760</v>
      </c>
      <c r="D39" s="12">
        <f>Passenger_Weight</f>
        <v>500</v>
      </c>
      <c r="E39" s="24">
        <f>Envelope_Size</f>
        <v>90000</v>
      </c>
      <c r="F39" s="6">
        <f t="shared" si="0"/>
        <v>-20442.520044399542</v>
      </c>
      <c r="G39" s="20">
        <f t="shared" si="8"/>
        <v>686.89732530651963</v>
      </c>
      <c r="H39" s="25" t="s">
        <v>28</v>
      </c>
      <c r="I39" s="28">
        <f t="shared" si="7"/>
        <v>330.77777777777777</v>
      </c>
      <c r="J39" s="3">
        <f t="shared" si="7"/>
        <v>294.11111111111109</v>
      </c>
      <c r="K39" s="3">
        <f t="shared" si="2"/>
        <v>66</v>
      </c>
      <c r="L39" s="3">
        <v>7.6469999999999996E-2</v>
      </c>
      <c r="M39" s="3">
        <v>288</v>
      </c>
      <c r="N39" s="3">
        <v>2116.1999999999998</v>
      </c>
      <c r="O39" s="3">
        <f t="shared" si="3"/>
        <v>1260</v>
      </c>
      <c r="P39" s="6">
        <f t="shared" si="4"/>
        <v>3569.2543247559188</v>
      </c>
    </row>
    <row r="40" spans="1:16" x14ac:dyDescent="0.2">
      <c r="A40" s="29">
        <f t="shared" si="6"/>
        <v>137</v>
      </c>
      <c r="B40" s="16">
        <f>Ambient_Temp</f>
        <v>70</v>
      </c>
      <c r="C40" s="10">
        <f>Balloon_Weight</f>
        <v>760</v>
      </c>
      <c r="D40" s="12">
        <f>Passenger_Weight</f>
        <v>500</v>
      </c>
      <c r="E40" s="24">
        <f>Envelope_Size</f>
        <v>90000</v>
      </c>
      <c r="F40" s="6">
        <f t="shared" si="0"/>
        <v>-19776.127116863383</v>
      </c>
      <c r="G40" s="20">
        <f t="shared" si="8"/>
        <v>666.39292753615882</v>
      </c>
      <c r="H40" s="25" t="s">
        <v>28</v>
      </c>
      <c r="I40" s="28">
        <f t="shared" si="7"/>
        <v>331.33333333333331</v>
      </c>
      <c r="J40" s="3">
        <f t="shared" si="7"/>
        <v>294.11111111111109</v>
      </c>
      <c r="K40" s="3">
        <f t="shared" si="2"/>
        <v>67</v>
      </c>
      <c r="L40" s="3">
        <v>7.6469999999999996E-2</v>
      </c>
      <c r="M40" s="3">
        <v>288</v>
      </c>
      <c r="N40" s="3">
        <v>2116.1999999999998</v>
      </c>
      <c r="O40" s="3">
        <f t="shared" si="3"/>
        <v>1260</v>
      </c>
      <c r="P40" s="6">
        <f t="shared" si="4"/>
        <v>3521.8871154666485</v>
      </c>
    </row>
    <row r="41" spans="1:16" x14ac:dyDescent="0.2">
      <c r="A41" s="29">
        <f t="shared" si="6"/>
        <v>138</v>
      </c>
      <c r="B41" s="16">
        <f>Ambient_Temp</f>
        <v>70</v>
      </c>
      <c r="C41" s="10">
        <f>Balloon_Weight</f>
        <v>760</v>
      </c>
      <c r="D41" s="12">
        <f>Passenger_Weight</f>
        <v>500</v>
      </c>
      <c r="E41" s="24">
        <f>Envelope_Size</f>
        <v>90000</v>
      </c>
      <c r="F41" s="6">
        <f t="shared" si="0"/>
        <v>-19129.333981313481</v>
      </c>
      <c r="G41" s="20">
        <f t="shared" si="8"/>
        <v>646.79313554990222</v>
      </c>
      <c r="H41" s="25" t="s">
        <v>28</v>
      </c>
      <c r="I41" s="28">
        <f t="shared" si="7"/>
        <v>331.88888888888891</v>
      </c>
      <c r="J41" s="3">
        <f t="shared" si="7"/>
        <v>294.11111111111109</v>
      </c>
      <c r="K41" s="3">
        <f t="shared" si="2"/>
        <v>68</v>
      </c>
      <c r="L41" s="3">
        <v>7.6469999999999996E-2</v>
      </c>
      <c r="M41" s="3">
        <v>288</v>
      </c>
      <c r="N41" s="3">
        <v>2116.1999999999998</v>
      </c>
      <c r="O41" s="3">
        <f t="shared" si="3"/>
        <v>1260</v>
      </c>
      <c r="P41" s="6">
        <f t="shared" si="4"/>
        <v>3475.9130593917616</v>
      </c>
    </row>
    <row r="42" spans="1:16" x14ac:dyDescent="0.2">
      <c r="A42" s="29">
        <f t="shared" si="6"/>
        <v>139</v>
      </c>
      <c r="B42" s="16">
        <f>Ambient_Temp</f>
        <v>70</v>
      </c>
      <c r="C42" s="10">
        <f>Balloon_Weight</f>
        <v>760</v>
      </c>
      <c r="D42" s="12">
        <f>Passenger_Weight</f>
        <v>500</v>
      </c>
      <c r="E42" s="24">
        <f>Envelope_Size</f>
        <v>90000</v>
      </c>
      <c r="F42" s="6">
        <f t="shared" si="0"/>
        <v>-18501.288472881068</v>
      </c>
      <c r="G42" s="20">
        <f t="shared" si="8"/>
        <v>628.04550843241304</v>
      </c>
      <c r="H42" s="25" t="s">
        <v>28</v>
      </c>
      <c r="I42" s="28">
        <f t="shared" si="7"/>
        <v>332.44444444444446</v>
      </c>
      <c r="J42" s="3">
        <f t="shared" si="7"/>
        <v>294.11111111111109</v>
      </c>
      <c r="K42" s="3">
        <f t="shared" si="2"/>
        <v>69</v>
      </c>
      <c r="L42" s="3">
        <v>7.6469999999999996E-2</v>
      </c>
      <c r="M42" s="3">
        <v>288</v>
      </c>
      <c r="N42" s="3">
        <v>2116.1999999999998</v>
      </c>
      <c r="O42" s="3">
        <f t="shared" si="3"/>
        <v>1260</v>
      </c>
      <c r="P42" s="6">
        <f t="shared" si="4"/>
        <v>3431.2715846523856</v>
      </c>
    </row>
    <row r="43" spans="1:16" x14ac:dyDescent="0.2">
      <c r="A43" s="29">
        <f t="shared" si="6"/>
        <v>140</v>
      </c>
      <c r="B43" s="16">
        <f>Ambient_Temp</f>
        <v>70</v>
      </c>
      <c r="C43" s="10">
        <f>Balloon_Weight</f>
        <v>760</v>
      </c>
      <c r="D43" s="12">
        <f>Passenger_Weight</f>
        <v>500</v>
      </c>
      <c r="E43" s="24">
        <f>Envelope_Size</f>
        <v>90000</v>
      </c>
      <c r="F43" s="6">
        <f t="shared" si="0"/>
        <v>-17891.187121832423</v>
      </c>
      <c r="G43" s="20">
        <f t="shared" si="8"/>
        <v>610.10135104864457</v>
      </c>
      <c r="H43" s="25" t="s">
        <v>28</v>
      </c>
      <c r="I43" s="28">
        <f t="shared" si="7"/>
        <v>333</v>
      </c>
      <c r="J43" s="3">
        <f t="shared" si="7"/>
        <v>294.11111111111109</v>
      </c>
      <c r="K43" s="3">
        <f t="shared" si="2"/>
        <v>70</v>
      </c>
      <c r="L43" s="3">
        <v>7.6469999999999996E-2</v>
      </c>
      <c r="M43" s="3">
        <v>288</v>
      </c>
      <c r="N43" s="3">
        <v>2116.1999999999998</v>
      </c>
      <c r="O43" s="3">
        <f t="shared" si="3"/>
        <v>1260</v>
      </c>
      <c r="P43" s="6">
        <f t="shared" si="4"/>
        <v>3387.905580619848</v>
      </c>
    </row>
    <row r="44" spans="1:16" x14ac:dyDescent="0.2">
      <c r="A44" s="29">
        <f t="shared" si="6"/>
        <v>141</v>
      </c>
      <c r="B44" s="16">
        <f>Ambient_Temp</f>
        <v>70</v>
      </c>
      <c r="C44" s="10">
        <f>Balloon_Weight</f>
        <v>760</v>
      </c>
      <c r="D44" s="12">
        <f>Passenger_Weight</f>
        <v>500</v>
      </c>
      <c r="E44" s="24">
        <f>Envelope_Size</f>
        <v>90000</v>
      </c>
      <c r="F44" s="6">
        <f t="shared" si="0"/>
        <v>-17298.271724334474</v>
      </c>
      <c r="G44" s="20">
        <f t="shared" si="8"/>
        <v>592.91539749794902</v>
      </c>
      <c r="H44" s="25" t="s">
        <v>28</v>
      </c>
      <c r="I44" s="28">
        <f t="shared" si="7"/>
        <v>333.55555555555554</v>
      </c>
      <c r="J44" s="3">
        <f t="shared" si="7"/>
        <v>294.11111111111109</v>
      </c>
      <c r="K44" s="3">
        <f t="shared" si="2"/>
        <v>71</v>
      </c>
      <c r="L44" s="3">
        <v>7.6469999999999996E-2</v>
      </c>
      <c r="M44" s="3">
        <v>288</v>
      </c>
      <c r="N44" s="3">
        <v>2116.1999999999998</v>
      </c>
      <c r="O44" s="3">
        <f t="shared" si="3"/>
        <v>1260</v>
      </c>
      <c r="P44" s="6">
        <f t="shared" si="4"/>
        <v>3345.7611541656938</v>
      </c>
    </row>
    <row r="45" spans="1:16" x14ac:dyDescent="0.2">
      <c r="A45" s="29">
        <f t="shared" si="6"/>
        <v>142</v>
      </c>
      <c r="B45" s="16">
        <f>Ambient_Temp</f>
        <v>70</v>
      </c>
      <c r="C45" s="10">
        <f>Balloon_Weight</f>
        <v>760</v>
      </c>
      <c r="D45" s="12">
        <f>Passenger_Weight</f>
        <v>500</v>
      </c>
      <c r="E45" s="24">
        <f>Envelope_Size</f>
        <v>90000</v>
      </c>
      <c r="F45" s="6">
        <f t="shared" si="0"/>
        <v>-16721.826198989187</v>
      </c>
      <c r="G45" s="20">
        <f t="shared" si="8"/>
        <v>576.44552534528702</v>
      </c>
      <c r="H45" s="25" t="s">
        <v>28</v>
      </c>
      <c r="I45" s="28">
        <f t="shared" si="7"/>
        <v>334.11111111111109</v>
      </c>
      <c r="J45" s="3">
        <f t="shared" si="7"/>
        <v>294.11111111111109</v>
      </c>
      <c r="K45" s="3">
        <f t="shared" si="2"/>
        <v>72</v>
      </c>
      <c r="L45" s="3">
        <v>7.6469999999999996E-2</v>
      </c>
      <c r="M45" s="3">
        <v>288</v>
      </c>
      <c r="N45" s="3">
        <v>2116.1999999999998</v>
      </c>
      <c r="O45" s="3">
        <f t="shared" si="3"/>
        <v>1260</v>
      </c>
      <c r="P45" s="6">
        <f t="shared" si="4"/>
        <v>3304.7874062241508</v>
      </c>
    </row>
    <row r="46" spans="1:16" x14ac:dyDescent="0.2">
      <c r="A46" s="29">
        <f t="shared" si="6"/>
        <v>143</v>
      </c>
      <c r="B46" s="16">
        <f>Ambient_Temp</f>
        <v>70</v>
      </c>
      <c r="C46" s="10">
        <f>Balloon_Weight</f>
        <v>760</v>
      </c>
      <c r="D46" s="12">
        <f>Passenger_Weight</f>
        <v>500</v>
      </c>
      <c r="E46" s="24">
        <f>Envelope_Size</f>
        <v>90000</v>
      </c>
      <c r="F46" s="6">
        <f t="shared" si="0"/>
        <v>-16161.17370173555</v>
      </c>
      <c r="G46" s="20">
        <f t="shared" si="8"/>
        <v>560.65249725363719</v>
      </c>
      <c r="H46" s="25" t="s">
        <v>28</v>
      </c>
      <c r="I46" s="28">
        <f t="shared" si="7"/>
        <v>334.66666666666669</v>
      </c>
      <c r="J46" s="3">
        <f t="shared" si="7"/>
        <v>294.11111111111109</v>
      </c>
      <c r="K46" s="3">
        <f t="shared" si="2"/>
        <v>73</v>
      </c>
      <c r="L46" s="3">
        <v>7.6469999999999996E-2</v>
      </c>
      <c r="M46" s="3">
        <v>288</v>
      </c>
      <c r="N46" s="3">
        <v>2116.1999999999998</v>
      </c>
      <c r="O46" s="3">
        <f t="shared" si="3"/>
        <v>1260</v>
      </c>
      <c r="P46" s="6">
        <f t="shared" si="4"/>
        <v>3264.9362267193624</v>
      </c>
    </row>
    <row r="47" spans="1:16" x14ac:dyDescent="0.2">
      <c r="A47" s="29">
        <f t="shared" si="6"/>
        <v>144</v>
      </c>
      <c r="B47" s="16">
        <f>Ambient_Temp</f>
        <v>70</v>
      </c>
      <c r="C47" s="10">
        <f>Balloon_Weight</f>
        <v>760</v>
      </c>
      <c r="D47" s="12">
        <f>Passenger_Weight</f>
        <v>500</v>
      </c>
      <c r="E47" s="24">
        <f>Envelope_Size</f>
        <v>90000</v>
      </c>
      <c r="F47" s="6">
        <f t="shared" si="0"/>
        <v>-15615.673974677955</v>
      </c>
      <c r="G47" s="20">
        <f t="shared" si="8"/>
        <v>545.49972705759501</v>
      </c>
      <c r="H47" s="25" t="s">
        <v>28</v>
      </c>
      <c r="I47" s="28">
        <f t="shared" si="7"/>
        <v>335.22222222222223</v>
      </c>
      <c r="J47" s="3">
        <f t="shared" si="7"/>
        <v>294.11111111111109</v>
      </c>
      <c r="K47" s="3">
        <f t="shared" si="2"/>
        <v>74</v>
      </c>
      <c r="L47" s="3">
        <v>7.6469999999999996E-2</v>
      </c>
      <c r="M47" s="3">
        <v>288</v>
      </c>
      <c r="N47" s="3">
        <v>2116.1999999999998</v>
      </c>
      <c r="O47" s="3">
        <f t="shared" si="3"/>
        <v>1260</v>
      </c>
      <c r="P47" s="6">
        <f t="shared" si="4"/>
        <v>3226.1621061201085</v>
      </c>
    </row>
    <row r="48" spans="1:16" x14ac:dyDescent="0.2">
      <c r="A48" s="29">
        <f t="shared" si="6"/>
        <v>145</v>
      </c>
      <c r="B48" s="16">
        <f>Ambient_Temp</f>
        <v>70</v>
      </c>
      <c r="C48" s="10">
        <f>Balloon_Weight</f>
        <v>760</v>
      </c>
      <c r="D48" s="12">
        <f>Passenger_Weight</f>
        <v>500</v>
      </c>
      <c r="E48" s="24">
        <f>Envelope_Size</f>
        <v>90000</v>
      </c>
      <c r="F48" s="6">
        <f t="shared" si="0"/>
        <v>-15084.72090700861</v>
      </c>
      <c r="G48" s="20">
        <f t="shared" si="8"/>
        <v>530.95306766934482</v>
      </c>
      <c r="H48" s="25" t="s">
        <v>28</v>
      </c>
      <c r="I48" s="28">
        <f t="shared" si="7"/>
        <v>335.77777777777777</v>
      </c>
      <c r="J48" s="3">
        <f t="shared" si="7"/>
        <v>294.11111111111109</v>
      </c>
      <c r="K48" s="3">
        <f t="shared" si="2"/>
        <v>75</v>
      </c>
      <c r="L48" s="3">
        <v>7.6469999999999996E-2</v>
      </c>
      <c r="M48" s="3">
        <v>288</v>
      </c>
      <c r="N48" s="3">
        <v>2116.1999999999998</v>
      </c>
      <c r="O48" s="3">
        <f t="shared" si="3"/>
        <v>1260</v>
      </c>
      <c r="P48" s="6">
        <f t="shared" si="4"/>
        <v>3188.4219620701715</v>
      </c>
    </row>
    <row r="49" spans="1:16" x14ac:dyDescent="0.2">
      <c r="A49" s="29">
        <f t="shared" si="6"/>
        <v>146</v>
      </c>
      <c r="B49" s="16">
        <f>Ambient_Temp</f>
        <v>70</v>
      </c>
      <c r="C49" s="10">
        <f>Balloon_Weight</f>
        <v>760</v>
      </c>
      <c r="D49" s="12">
        <f>Passenger_Weight</f>
        <v>500</v>
      </c>
      <c r="E49" s="24">
        <f>Envelope_Size</f>
        <v>90000</v>
      </c>
      <c r="F49" s="6">
        <f t="shared" si="0"/>
        <v>-14567.740288488472</v>
      </c>
      <c r="G49" s="20">
        <f t="shared" si="8"/>
        <v>516.9806185201378</v>
      </c>
      <c r="H49" s="25" t="s">
        <v>28</v>
      </c>
      <c r="I49" s="28">
        <f t="shared" si="7"/>
        <v>336.33333333333331</v>
      </c>
      <c r="J49" s="3">
        <f t="shared" si="7"/>
        <v>294.11111111111109</v>
      </c>
      <c r="K49" s="3">
        <f t="shared" si="2"/>
        <v>76</v>
      </c>
      <c r="L49" s="3">
        <v>7.6469999999999996E-2</v>
      </c>
      <c r="M49" s="3">
        <v>288</v>
      </c>
      <c r="N49" s="3">
        <v>2116.1999999999998</v>
      </c>
      <c r="O49" s="3">
        <f t="shared" si="3"/>
        <v>1260</v>
      </c>
      <c r="P49" s="6">
        <f t="shared" si="4"/>
        <v>3151.6749797057601</v>
      </c>
    </row>
    <row r="50" spans="1:16" x14ac:dyDescent="0.2">
      <c r="A50" s="29">
        <f t="shared" si="6"/>
        <v>147</v>
      </c>
      <c r="B50" s="16">
        <f>Ambient_Temp</f>
        <v>70</v>
      </c>
      <c r="C50" s="10">
        <f>Balloon_Weight</f>
        <v>760</v>
      </c>
      <c r="D50" s="12">
        <f>Passenger_Weight</f>
        <v>500</v>
      </c>
      <c r="E50" s="24">
        <f>Envelope_Size</f>
        <v>90000</v>
      </c>
      <c r="F50" s="6">
        <f t="shared" si="0"/>
        <v>-14064.187737981742</v>
      </c>
      <c r="G50" s="20">
        <f t="shared" si="8"/>
        <v>503.55255050673077</v>
      </c>
      <c r="H50" s="25" t="s">
        <v>28</v>
      </c>
      <c r="I50" s="28">
        <f t="shared" si="7"/>
        <v>336.88888888888891</v>
      </c>
      <c r="J50" s="3">
        <f t="shared" si="7"/>
        <v>294.11111111111109</v>
      </c>
      <c r="K50" s="3">
        <f t="shared" si="2"/>
        <v>77</v>
      </c>
      <c r="L50" s="3">
        <v>7.6469999999999996E-2</v>
      </c>
      <c r="M50" s="3">
        <v>288</v>
      </c>
      <c r="N50" s="3">
        <v>2116.1999999999998</v>
      </c>
      <c r="O50" s="3">
        <f t="shared" si="3"/>
        <v>1260</v>
      </c>
      <c r="P50" s="6">
        <f t="shared" si="4"/>
        <v>3115.8824644157417</v>
      </c>
    </row>
    <row r="51" spans="1:16" x14ac:dyDescent="0.2">
      <c r="A51" s="29">
        <f t="shared" si="6"/>
        <v>148</v>
      </c>
      <c r="B51" s="16">
        <f>Ambient_Temp</f>
        <v>70</v>
      </c>
      <c r="C51" s="10">
        <f>Balloon_Weight</f>
        <v>760</v>
      </c>
      <c r="D51" s="12">
        <f>Passenger_Weight</f>
        <v>500</v>
      </c>
      <c r="E51" s="24">
        <f>Envelope_Size</f>
        <v>90000</v>
      </c>
      <c r="F51" s="6">
        <f t="shared" si="0"/>
        <v>-13573.546791334249</v>
      </c>
      <c r="G51" s="20">
        <f t="shared" si="8"/>
        <v>490.64094664749246</v>
      </c>
      <c r="H51" s="25" t="s">
        <v>28</v>
      </c>
      <c r="I51" s="28">
        <f t="shared" si="7"/>
        <v>337.44444444444446</v>
      </c>
      <c r="J51" s="3">
        <f t="shared" si="7"/>
        <v>294.11111111111109</v>
      </c>
      <c r="K51" s="3">
        <f t="shared" si="2"/>
        <v>78</v>
      </c>
      <c r="L51" s="3">
        <v>7.6469999999999996E-2</v>
      </c>
      <c r="M51" s="3">
        <v>288</v>
      </c>
      <c r="N51" s="3">
        <v>2116.1999999999998</v>
      </c>
      <c r="O51" s="3">
        <f t="shared" si="3"/>
        <v>1260</v>
      </c>
      <c r="P51" s="6">
        <f t="shared" si="4"/>
        <v>3081.0077059280379</v>
      </c>
    </row>
    <row r="52" spans="1:16" x14ac:dyDescent="0.2">
      <c r="A52" s="29">
        <f t="shared" si="6"/>
        <v>149</v>
      </c>
      <c r="B52" s="16">
        <f>Ambient_Temp</f>
        <v>70</v>
      </c>
      <c r="C52" s="10">
        <f>Balloon_Weight</f>
        <v>760</v>
      </c>
      <c r="D52" s="12">
        <f>Passenger_Weight</f>
        <v>500</v>
      </c>
      <c r="E52" s="24">
        <f>Envelope_Size</f>
        <v>90000</v>
      </c>
      <c r="F52" s="6">
        <f t="shared" si="0"/>
        <v>-13095.327134475257</v>
      </c>
      <c r="G52" s="20">
        <f t="shared" si="8"/>
        <v>478.21965685899158</v>
      </c>
      <c r="H52" s="25" t="s">
        <v>28</v>
      </c>
      <c r="I52" s="28">
        <f t="shared" si="7"/>
        <v>338</v>
      </c>
      <c r="J52" s="3">
        <f t="shared" si="7"/>
        <v>294.11111111111109</v>
      </c>
      <c r="K52" s="3">
        <f t="shared" si="2"/>
        <v>79</v>
      </c>
      <c r="L52" s="3">
        <v>7.6469999999999996E-2</v>
      </c>
      <c r="M52" s="3">
        <v>288</v>
      </c>
      <c r="N52" s="3">
        <v>2116.1999999999998</v>
      </c>
      <c r="O52" s="3">
        <f t="shared" si="3"/>
        <v>1260</v>
      </c>
      <c r="P52" s="6">
        <f t="shared" si="4"/>
        <v>3047.0158527185008</v>
      </c>
    </row>
    <row r="53" spans="1:16" x14ac:dyDescent="0.2">
      <c r="A53" s="29">
        <f t="shared" si="6"/>
        <v>150</v>
      </c>
      <c r="B53" s="16">
        <f>Ambient_Temp</f>
        <v>70</v>
      </c>
      <c r="C53" s="10">
        <f>Balloon_Weight</f>
        <v>760</v>
      </c>
      <c r="D53" s="12">
        <f>Passenger_Weight</f>
        <v>500</v>
      </c>
      <c r="E53" s="24">
        <f>Envelope_Size</f>
        <v>90000</v>
      </c>
      <c r="F53" s="6">
        <f t="shared" si="0"/>
        <v>-12629.062969037759</v>
      </c>
      <c r="G53" s="20">
        <f t="shared" si="8"/>
        <v>466.26416543749838</v>
      </c>
      <c r="H53" s="25" t="s">
        <v>28</v>
      </c>
      <c r="I53" s="28">
        <f t="shared" si="7"/>
        <v>338.55555555555554</v>
      </c>
      <c r="J53" s="3">
        <f t="shared" si="7"/>
        <v>294.11111111111109</v>
      </c>
      <c r="K53" s="3">
        <f t="shared" si="2"/>
        <v>80</v>
      </c>
      <c r="L53" s="3">
        <v>7.6469999999999996E-2</v>
      </c>
      <c r="M53" s="3">
        <v>288</v>
      </c>
      <c r="N53" s="3">
        <v>2116.1999999999998</v>
      </c>
      <c r="O53" s="3">
        <f t="shared" si="3"/>
        <v>1260</v>
      </c>
      <c r="P53" s="6">
        <f t="shared" si="4"/>
        <v>3013.8737958392035</v>
      </c>
    </row>
    <row r="54" spans="1:16" x14ac:dyDescent="0.2">
      <c r="A54" s="29">
        <f t="shared" si="6"/>
        <v>151</v>
      </c>
      <c r="B54" s="16">
        <f>Ambient_Temp</f>
        <v>70</v>
      </c>
      <c r="C54" s="10">
        <f>Balloon_Weight</f>
        <v>760</v>
      </c>
      <c r="D54" s="12">
        <f>Passenger_Weight</f>
        <v>500</v>
      </c>
      <c r="E54" s="24">
        <f>Envelope_Size</f>
        <v>90000</v>
      </c>
      <c r="F54" s="6">
        <f t="shared" si="0"/>
        <v>-12174.3114990432</v>
      </c>
      <c r="G54" s="20">
        <f t="shared" si="8"/>
        <v>454.75146999455865</v>
      </c>
      <c r="H54" s="25" t="s">
        <v>28</v>
      </c>
      <c r="I54" s="28">
        <f t="shared" si="7"/>
        <v>339.11111111111109</v>
      </c>
      <c r="J54" s="3">
        <f t="shared" si="7"/>
        <v>294.11111111111109</v>
      </c>
      <c r="K54" s="3">
        <f t="shared" si="2"/>
        <v>81</v>
      </c>
      <c r="L54" s="3">
        <v>7.6469999999999996E-2</v>
      </c>
      <c r="M54" s="3">
        <v>288</v>
      </c>
      <c r="N54" s="3">
        <v>2116.1999999999998</v>
      </c>
      <c r="O54" s="3">
        <f t="shared" si="3"/>
        <v>1260</v>
      </c>
      <c r="P54" s="6">
        <f t="shared" si="4"/>
        <v>2981.5500613519903</v>
      </c>
    </row>
    <row r="55" spans="1:16" x14ac:dyDescent="0.2">
      <c r="A55" s="29">
        <f t="shared" si="6"/>
        <v>152</v>
      </c>
      <c r="B55" s="16">
        <f>Ambient_Temp</f>
        <v>70</v>
      </c>
      <c r="C55" s="10">
        <f>Balloon_Weight</f>
        <v>760</v>
      </c>
      <c r="D55" s="12">
        <f>Passenger_Weight</f>
        <v>500</v>
      </c>
      <c r="E55" s="24">
        <f>Envelope_Size</f>
        <v>90000</v>
      </c>
      <c r="F55" s="6">
        <f t="shared" si="0"/>
        <v>-11730.651528316723</v>
      </c>
      <c r="G55" s="20">
        <f t="shared" si="8"/>
        <v>443.6599707264777</v>
      </c>
      <c r="H55" s="25" t="s">
        <v>28</v>
      </c>
      <c r="I55" s="28">
        <f t="shared" si="7"/>
        <v>339.66666666666669</v>
      </c>
      <c r="J55" s="3">
        <f t="shared" si="7"/>
        <v>294.11111111111109</v>
      </c>
      <c r="K55" s="3">
        <f t="shared" si="2"/>
        <v>82</v>
      </c>
      <c r="L55" s="3">
        <v>7.6469999999999996E-2</v>
      </c>
      <c r="M55" s="3">
        <v>288</v>
      </c>
      <c r="N55" s="3">
        <v>2116.1999999999998</v>
      </c>
      <c r="O55" s="3">
        <f t="shared" si="3"/>
        <v>1260</v>
      </c>
      <c r="P55" s="6">
        <f t="shared" si="4"/>
        <v>2950.0147106327522</v>
      </c>
    </row>
    <row r="56" spans="1:16" x14ac:dyDescent="0.2">
      <c r="A56" s="29">
        <f t="shared" si="6"/>
        <v>153</v>
      </c>
      <c r="B56" s="16">
        <f>Ambient_Temp</f>
        <v>70</v>
      </c>
      <c r="C56" s="10">
        <f>Balloon_Weight</f>
        <v>760</v>
      </c>
      <c r="D56" s="12">
        <f>Passenger_Weight</f>
        <v>500</v>
      </c>
      <c r="E56" s="24">
        <f>Envelope_Size</f>
        <v>90000</v>
      </c>
      <c r="F56" s="6">
        <f t="shared" si="0"/>
        <v>-11297.682159294527</v>
      </c>
      <c r="G56" s="20">
        <f t="shared" si="8"/>
        <v>432.96936902219568</v>
      </c>
      <c r="H56" s="25" t="s">
        <v>28</v>
      </c>
      <c r="I56" s="28">
        <f t="shared" si="7"/>
        <v>340.22222222222223</v>
      </c>
      <c r="J56" s="3">
        <f t="shared" si="7"/>
        <v>294.11111111111109</v>
      </c>
      <c r="K56" s="3">
        <f t="shared" si="2"/>
        <v>83</v>
      </c>
      <c r="L56" s="3">
        <v>7.6469999999999996E-2</v>
      </c>
      <c r="M56" s="3">
        <v>288</v>
      </c>
      <c r="N56" s="3">
        <v>2116.1999999999998</v>
      </c>
      <c r="O56" s="3">
        <f t="shared" si="3"/>
        <v>1260</v>
      </c>
      <c r="P56" s="6">
        <f t="shared" si="4"/>
        <v>2919.2392478826546</v>
      </c>
    </row>
    <row r="57" spans="1:16" x14ac:dyDescent="0.2">
      <c r="A57" s="29">
        <f t="shared" si="6"/>
        <v>154</v>
      </c>
      <c r="B57" s="16">
        <f>Ambient_Temp</f>
        <v>70</v>
      </c>
      <c r="C57" s="10">
        <f>Balloon_Weight</f>
        <v>760</v>
      </c>
      <c r="D57" s="12">
        <f>Passenger_Weight</f>
        <v>500</v>
      </c>
      <c r="E57" s="24">
        <f>Envelope_Size</f>
        <v>90000</v>
      </c>
      <c r="F57" s="6">
        <f t="shared" si="0"/>
        <v>-10875.021584772896</v>
      </c>
      <c r="G57" s="20">
        <f t="shared" si="8"/>
        <v>422.66057452163113</v>
      </c>
      <c r="H57" s="25" t="s">
        <v>28</v>
      </c>
      <c r="I57" s="28">
        <f t="shared" si="7"/>
        <v>340.77777777777777</v>
      </c>
      <c r="J57" s="3">
        <f t="shared" si="7"/>
        <v>294.11111111111109</v>
      </c>
      <c r="K57" s="3">
        <f t="shared" si="2"/>
        <v>84</v>
      </c>
      <c r="L57" s="3">
        <v>7.6469999999999996E-2</v>
      </c>
      <c r="M57" s="3">
        <v>288</v>
      </c>
      <c r="N57" s="3">
        <v>2116.1999999999998</v>
      </c>
      <c r="O57" s="3">
        <f t="shared" si="3"/>
        <v>1260</v>
      </c>
      <c r="P57" s="6">
        <f t="shared" si="4"/>
        <v>2889.1965342456569</v>
      </c>
    </row>
    <row r="58" spans="1:16" x14ac:dyDescent="0.2">
      <c r="A58" s="29">
        <f t="shared" si="6"/>
        <v>155</v>
      </c>
      <c r="B58" s="16">
        <f>Ambient_Temp</f>
        <v>70</v>
      </c>
      <c r="C58" s="10">
        <f>Balloon_Weight</f>
        <v>760</v>
      </c>
      <c r="D58" s="12">
        <f>Passenger_Weight</f>
        <v>500</v>
      </c>
      <c r="E58" s="24">
        <f>Envelope_Size</f>
        <v>90000</v>
      </c>
      <c r="F58" s="6">
        <f t="shared" si="0"/>
        <v>-10462.305964945848</v>
      </c>
      <c r="G58" s="20">
        <f t="shared" si="8"/>
        <v>412.7156198270477</v>
      </c>
      <c r="H58" s="25" t="s">
        <v>28</v>
      </c>
      <c r="I58" s="28">
        <f t="shared" si="7"/>
        <v>341.33333333333331</v>
      </c>
      <c r="J58" s="3">
        <f t="shared" si="7"/>
        <v>294.11111111111109</v>
      </c>
      <c r="K58" s="3">
        <f t="shared" si="2"/>
        <v>85</v>
      </c>
      <c r="L58" s="3">
        <v>7.6469999999999996E-2</v>
      </c>
      <c r="M58" s="3">
        <v>288</v>
      </c>
      <c r="N58" s="3">
        <v>2116.1999999999998</v>
      </c>
      <c r="O58" s="3">
        <f t="shared" si="3"/>
        <v>1260</v>
      </c>
      <c r="P58" s="6">
        <f t="shared" si="4"/>
        <v>2859.8607079883504</v>
      </c>
    </row>
    <row r="59" spans="1:16" x14ac:dyDescent="0.2">
      <c r="A59" s="29">
        <f t="shared" si="6"/>
        <v>156</v>
      </c>
      <c r="B59" s="16">
        <f>Ambient_Temp</f>
        <v>70</v>
      </c>
      <c r="C59" s="10">
        <f>Balloon_Weight</f>
        <v>760</v>
      </c>
      <c r="D59" s="12">
        <f>Passenger_Weight</f>
        <v>500</v>
      </c>
      <c r="E59" s="24">
        <f>Envelope_Size</f>
        <v>90000</v>
      </c>
      <c r="F59" s="6">
        <f t="shared" si="0"/>
        <v>-10059.188382789178</v>
      </c>
      <c r="G59" s="20">
        <f t="shared" si="8"/>
        <v>403.11758215667032</v>
      </c>
      <c r="H59" s="25" t="s">
        <v>28</v>
      </c>
      <c r="I59" s="28">
        <f t="shared" si="7"/>
        <v>341.88888888888891</v>
      </c>
      <c r="J59" s="3">
        <f t="shared" si="7"/>
        <v>294.11111111111109</v>
      </c>
      <c r="K59" s="3">
        <f t="shared" si="2"/>
        <v>86</v>
      </c>
      <c r="L59" s="3">
        <v>7.6469999999999996E-2</v>
      </c>
      <c r="M59" s="3">
        <v>288</v>
      </c>
      <c r="N59" s="3">
        <v>2116.1999999999998</v>
      </c>
      <c r="O59" s="3">
        <f t="shared" si="3"/>
        <v>1260</v>
      </c>
      <c r="P59" s="6">
        <f t="shared" si="4"/>
        <v>2831.2071102486543</v>
      </c>
    </row>
    <row r="60" spans="1:16" x14ac:dyDescent="0.2">
      <c r="A60" s="29">
        <f t="shared" si="6"/>
        <v>157</v>
      </c>
      <c r="B60" s="16">
        <f>Ambient_Temp</f>
        <v>70</v>
      </c>
      <c r="C60" s="10">
        <f>Balloon_Weight</f>
        <v>760</v>
      </c>
      <c r="D60" s="12">
        <f>Passenger_Weight</f>
        <v>500</v>
      </c>
      <c r="E60" s="24">
        <f>Envelope_Size</f>
        <v>90000</v>
      </c>
      <c r="F60" s="6">
        <f t="shared" si="0"/>
        <v>-9665.3378714867376</v>
      </c>
      <c r="G60" s="20">
        <f t="shared" si="8"/>
        <v>393.85051130244028</v>
      </c>
      <c r="H60" s="25" t="s">
        <v>28</v>
      </c>
      <c r="I60" s="28">
        <f t="shared" si="7"/>
        <v>342.44444444444446</v>
      </c>
      <c r="J60" s="3">
        <f t="shared" si="7"/>
        <v>294.11111111111109</v>
      </c>
      <c r="K60" s="3">
        <f t="shared" si="2"/>
        <v>87</v>
      </c>
      <c r="L60" s="3">
        <v>7.6469999999999996E-2</v>
      </c>
      <c r="M60" s="3">
        <v>288</v>
      </c>
      <c r="N60" s="3">
        <v>2116.1999999999998</v>
      </c>
      <c r="O60" s="3">
        <f t="shared" si="3"/>
        <v>1260</v>
      </c>
      <c r="P60" s="6">
        <f t="shared" si="4"/>
        <v>2803.2122159052769</v>
      </c>
    </row>
    <row r="61" spans="1:16" x14ac:dyDescent="0.2">
      <c r="A61" s="29">
        <f t="shared" si="6"/>
        <v>158</v>
      </c>
      <c r="B61" s="16">
        <f>Ambient_Temp</f>
        <v>70</v>
      </c>
      <c r="C61" s="10">
        <f>Balloon_Weight</f>
        <v>760</v>
      </c>
      <c r="D61" s="12">
        <f>Passenger_Weight</f>
        <v>500</v>
      </c>
      <c r="E61" s="24">
        <f>Envelope_Size</f>
        <v>90000</v>
      </c>
      <c r="F61" s="6">
        <f t="shared" si="0"/>
        <v>-9280.4385081684304</v>
      </c>
      <c r="G61" s="20">
        <f t="shared" si="8"/>
        <v>384.89936331830722</v>
      </c>
      <c r="H61" s="25" t="s">
        <v>28</v>
      </c>
      <c r="I61" s="28">
        <f t="shared" si="7"/>
        <v>343</v>
      </c>
      <c r="J61" s="3">
        <f t="shared" si="7"/>
        <v>294.11111111111109</v>
      </c>
      <c r="K61" s="3">
        <f t="shared" si="2"/>
        <v>88</v>
      </c>
      <c r="L61" s="3">
        <v>7.6469999999999996E-2</v>
      </c>
      <c r="M61" s="3">
        <v>288</v>
      </c>
      <c r="N61" s="3">
        <v>2116.1999999999998</v>
      </c>
      <c r="O61" s="3">
        <f t="shared" si="3"/>
        <v>1260</v>
      </c>
      <c r="P61" s="6">
        <f t="shared" si="4"/>
        <v>2775.8535691606116</v>
      </c>
    </row>
    <row r="62" spans="1:16" x14ac:dyDescent="0.2">
      <c r="A62" s="29">
        <f t="shared" si="6"/>
        <v>159</v>
      </c>
      <c r="B62" s="16">
        <f>Ambient_Temp</f>
        <v>70</v>
      </c>
      <c r="C62" s="10">
        <f>Balloon_Weight</f>
        <v>760</v>
      </c>
      <c r="D62" s="12">
        <f>Passenger_Weight</f>
        <v>500</v>
      </c>
      <c r="E62" s="24">
        <f>Envelope_Size</f>
        <v>90000</v>
      </c>
      <c r="F62" s="6">
        <f t="shared" si="0"/>
        <v>-8904.1885687449321</v>
      </c>
      <c r="G62" s="20">
        <f t="shared" si="8"/>
        <v>376.24993942349829</v>
      </c>
      <c r="H62" s="25" t="s">
        <v>28</v>
      </c>
      <c r="I62" s="28">
        <f t="shared" si="7"/>
        <v>343.55555555555554</v>
      </c>
      <c r="J62" s="3">
        <f t="shared" si="7"/>
        <v>294.11111111111109</v>
      </c>
      <c r="K62" s="3">
        <f t="shared" si="2"/>
        <v>89</v>
      </c>
      <c r="L62" s="3">
        <v>7.6469999999999996E-2</v>
      </c>
      <c r="M62" s="3">
        <v>288</v>
      </c>
      <c r="N62" s="3">
        <v>2116.1999999999998</v>
      </c>
      <c r="O62" s="3">
        <f t="shared" si="3"/>
        <v>1260</v>
      </c>
      <c r="P62" s="6">
        <f t="shared" si="4"/>
        <v>2749.1097234663894</v>
      </c>
    </row>
    <row r="63" spans="1:16" x14ac:dyDescent="0.2">
      <c r="A63" s="29">
        <f t="shared" si="6"/>
        <v>160</v>
      </c>
      <c r="B63" s="16">
        <f>Ambient_Temp</f>
        <v>70</v>
      </c>
      <c r="C63" s="10">
        <f>Balloon_Weight</f>
        <v>760</v>
      </c>
      <c r="D63" s="12">
        <f>Passenger_Weight</f>
        <v>500</v>
      </c>
      <c r="E63" s="24">
        <f>Envelope_Size</f>
        <v>90000</v>
      </c>
      <c r="F63" s="6">
        <f t="shared" si="0"/>
        <v>-8536.2997390863839</v>
      </c>
      <c r="G63" s="20">
        <f t="shared" si="8"/>
        <v>367.88882965854827</v>
      </c>
      <c r="H63" s="25" t="s">
        <v>28</v>
      </c>
      <c r="I63" s="28">
        <f t="shared" si="7"/>
        <v>344.11111111111109</v>
      </c>
      <c r="J63" s="3">
        <f t="shared" si="7"/>
        <v>294.11111111111109</v>
      </c>
      <c r="K63" s="3">
        <f t="shared" si="2"/>
        <v>90</v>
      </c>
      <c r="L63" s="3">
        <v>7.6469999999999996E-2</v>
      </c>
      <c r="M63" s="3">
        <v>288</v>
      </c>
      <c r="N63" s="3">
        <v>2116.1999999999998</v>
      </c>
      <c r="O63" s="3">
        <f t="shared" si="3"/>
        <v>1260</v>
      </c>
      <c r="P63" s="6">
        <f t="shared" si="4"/>
        <v>2722.9601854542598</v>
      </c>
    </row>
    <row r="64" spans="1:16" x14ac:dyDescent="0.2">
      <c r="A64" s="29">
        <f t="shared" si="6"/>
        <v>161</v>
      </c>
      <c r="B64" s="16">
        <f>Ambient_Temp</f>
        <v>70</v>
      </c>
      <c r="C64" s="10">
        <f>Balloon_Weight</f>
        <v>760</v>
      </c>
      <c r="D64" s="12">
        <f>Passenger_Weight</f>
        <v>500</v>
      </c>
      <c r="E64" s="24">
        <f>Envelope_Size</f>
        <v>90000</v>
      </c>
      <c r="F64" s="6">
        <f t="shared" si="0"/>
        <v>-8176.4963782114837</v>
      </c>
      <c r="G64" s="20">
        <f t="shared" si="8"/>
        <v>359.80336087490014</v>
      </c>
      <c r="H64" s="25" t="s">
        <v>28</v>
      </c>
      <c r="I64" s="28">
        <f t="shared" si="7"/>
        <v>344.66666666666669</v>
      </c>
      <c r="J64" s="3">
        <f t="shared" si="7"/>
        <v>294.11111111111109</v>
      </c>
      <c r="K64" s="3">
        <f t="shared" si="2"/>
        <v>91</v>
      </c>
      <c r="L64" s="3">
        <v>7.6469999999999996E-2</v>
      </c>
      <c r="M64" s="3">
        <v>288</v>
      </c>
      <c r="N64" s="3">
        <v>2116.1999999999998</v>
      </c>
      <c r="O64" s="3">
        <f t="shared" si="3"/>
        <v>1260</v>
      </c>
      <c r="P64" s="6">
        <f t="shared" si="4"/>
        <v>2697.3853625632719</v>
      </c>
    </row>
    <row r="65" spans="1:17" x14ac:dyDescent="0.2">
      <c r="A65" s="29">
        <f t="shared" si="6"/>
        <v>162</v>
      </c>
      <c r="B65" s="16">
        <f>Ambient_Temp</f>
        <v>70</v>
      </c>
      <c r="C65" s="10">
        <f>Balloon_Weight</f>
        <v>760</v>
      </c>
      <c r="D65" s="12">
        <f>Passenger_Weight</f>
        <v>500</v>
      </c>
      <c r="E65" s="24">
        <f>Envelope_Size</f>
        <v>90000</v>
      </c>
      <c r="F65" s="6">
        <f t="shared" si="0"/>
        <v>-7824.5148295295921</v>
      </c>
      <c r="G65" s="20">
        <f t="shared" si="8"/>
        <v>351.98154868189158</v>
      </c>
      <c r="H65" s="25" t="s">
        <v>28</v>
      </c>
      <c r="I65" s="28">
        <f t="shared" si="7"/>
        <v>345.22222222222223</v>
      </c>
      <c r="J65" s="3">
        <f t="shared" si="7"/>
        <v>294.11111111111109</v>
      </c>
      <c r="K65" s="3">
        <f t="shared" si="2"/>
        <v>92</v>
      </c>
      <c r="L65" s="3">
        <v>7.6469999999999996E-2</v>
      </c>
      <c r="M65" s="3">
        <v>288</v>
      </c>
      <c r="N65" s="3">
        <v>2116.1999999999998</v>
      </c>
      <c r="O65" s="3">
        <f t="shared" si="3"/>
        <v>1260</v>
      </c>
      <c r="P65" s="6">
        <f t="shared" si="4"/>
        <v>2672.366514082963</v>
      </c>
    </row>
    <row r="66" spans="1:17" x14ac:dyDescent="0.2">
      <c r="A66" s="29">
        <f t="shared" si="6"/>
        <v>163</v>
      </c>
      <c r="B66" s="16">
        <f>Ambient_Temp</f>
        <v>70</v>
      </c>
      <c r="C66" s="10">
        <f>Balloon_Weight</f>
        <v>760</v>
      </c>
      <c r="D66" s="12">
        <f>Passenger_Weight</f>
        <v>500</v>
      </c>
      <c r="E66" s="24">
        <f>Envelope_Size</f>
        <v>90000</v>
      </c>
      <c r="F66" s="6">
        <f t="shared" si="0"/>
        <v>-7480.1027765182498</v>
      </c>
      <c r="G66" s="20">
        <f t="shared" si="8"/>
        <v>344.41205301134232</v>
      </c>
      <c r="H66" s="25" t="s">
        <v>28</v>
      </c>
      <c r="I66" s="28">
        <f t="shared" si="7"/>
        <v>345.77777777777777</v>
      </c>
      <c r="J66" s="3">
        <f t="shared" si="7"/>
        <v>294.11111111111109</v>
      </c>
      <c r="K66" s="3">
        <f t="shared" si="2"/>
        <v>93</v>
      </c>
      <c r="L66" s="3">
        <v>7.6469999999999996E-2</v>
      </c>
      <c r="M66" s="3">
        <v>288</v>
      </c>
      <c r="N66" s="3">
        <v>2116.1999999999998</v>
      </c>
      <c r="O66" s="3">
        <f t="shared" si="3"/>
        <v>1260</v>
      </c>
      <c r="P66" s="6">
        <f t="shared" si="4"/>
        <v>2647.8857053549168</v>
      </c>
    </row>
    <row r="67" spans="1:17" x14ac:dyDescent="0.2">
      <c r="A67" s="29">
        <f t="shared" si="6"/>
        <v>164</v>
      </c>
      <c r="B67" s="16">
        <f>Ambient_Temp</f>
        <v>70</v>
      </c>
      <c r="C67" s="10">
        <f>Balloon_Weight</f>
        <v>760</v>
      </c>
      <c r="D67" s="12">
        <f>Passenger_Weight</f>
        <v>500</v>
      </c>
      <c r="E67" s="24">
        <f>Envelope_Size</f>
        <v>90000</v>
      </c>
      <c r="F67" s="6">
        <f t="shared" ref="F67:F130" si="9">(P67-N67)/((1760.8-N67)/5000)</f>
        <v>-7143.0186395284554</v>
      </c>
      <c r="G67" s="20">
        <f t="shared" si="8"/>
        <v>337.08413698979439</v>
      </c>
      <c r="H67" s="25" t="s">
        <v>28</v>
      </c>
      <c r="I67" s="28">
        <f t="shared" si="7"/>
        <v>346.33333333333331</v>
      </c>
      <c r="J67" s="3">
        <f t="shared" si="7"/>
        <v>294.11111111111109</v>
      </c>
      <c r="K67" s="3">
        <f t="shared" ref="K67:K130" si="10">A67-B67</f>
        <v>94</v>
      </c>
      <c r="L67" s="3">
        <v>7.6469999999999996E-2</v>
      </c>
      <c r="M67" s="3">
        <v>288</v>
      </c>
      <c r="N67" s="3">
        <v>2116.1999999999998</v>
      </c>
      <c r="O67" s="3">
        <f t="shared" ref="O67:O130" si="11">C67+D67</f>
        <v>1260</v>
      </c>
      <c r="P67" s="6">
        <f t="shared" ref="P67:P130" si="12">O67/((L67*M67/N67)*E67*((1/J67)-(1/I67)))</f>
        <v>2623.9257648976823</v>
      </c>
    </row>
    <row r="68" spans="1:17" x14ac:dyDescent="0.2">
      <c r="A68" s="29">
        <f t="shared" si="6"/>
        <v>165</v>
      </c>
      <c r="B68" s="16">
        <f>Ambient_Temp</f>
        <v>70</v>
      </c>
      <c r="C68" s="10">
        <f>Balloon_Weight</f>
        <v>760</v>
      </c>
      <c r="D68" s="12">
        <f>Passenger_Weight</f>
        <v>500</v>
      </c>
      <c r="E68" s="24">
        <f>Envelope_Size</f>
        <v>90000</v>
      </c>
      <c r="F68" s="6">
        <f t="shared" si="9"/>
        <v>-6813.0310106857441</v>
      </c>
      <c r="G68" s="20">
        <f t="shared" si="8"/>
        <v>329.98762884271127</v>
      </c>
      <c r="H68" s="25" t="s">
        <v>28</v>
      </c>
      <c r="I68" s="28">
        <f t="shared" si="7"/>
        <v>346.88888888888891</v>
      </c>
      <c r="J68" s="3">
        <f t="shared" si="7"/>
        <v>294.11111111111109</v>
      </c>
      <c r="K68" s="3">
        <f t="shared" si="10"/>
        <v>95</v>
      </c>
      <c r="L68" s="3">
        <v>7.6469999999999996E-2</v>
      </c>
      <c r="M68" s="3">
        <v>288</v>
      </c>
      <c r="N68" s="3">
        <v>2116.1999999999998</v>
      </c>
      <c r="O68" s="3">
        <f t="shared" si="11"/>
        <v>1260</v>
      </c>
      <c r="P68" s="6">
        <f t="shared" si="12"/>
        <v>2600.4702442395424</v>
      </c>
    </row>
    <row r="69" spans="1:17" x14ac:dyDescent="0.2">
      <c r="A69" s="29">
        <f t="shared" ref="A69:A132" si="13">A68+1</f>
        <v>166</v>
      </c>
      <c r="B69" s="16">
        <f>Ambient_Temp</f>
        <v>70</v>
      </c>
      <c r="C69" s="10">
        <f>Balloon_Weight</f>
        <v>760</v>
      </c>
      <c r="D69" s="12">
        <f>Passenger_Weight</f>
        <v>500</v>
      </c>
      <c r="E69" s="24">
        <f>Envelope_Size</f>
        <v>90000</v>
      </c>
      <c r="F69" s="6">
        <f t="shared" si="9"/>
        <v>-6489.918124110648</v>
      </c>
      <c r="G69" s="20">
        <f t="shared" si="8"/>
        <v>323.11288657509613</v>
      </c>
      <c r="H69" s="25" t="s">
        <v>28</v>
      </c>
      <c r="I69" s="28">
        <f t="shared" si="7"/>
        <v>347.44444444444446</v>
      </c>
      <c r="J69" s="3">
        <f t="shared" si="7"/>
        <v>294.11111111111109</v>
      </c>
      <c r="K69" s="3">
        <f t="shared" si="10"/>
        <v>96</v>
      </c>
      <c r="L69" s="3">
        <v>7.6469999999999996E-2</v>
      </c>
      <c r="M69" s="3">
        <v>288</v>
      </c>
      <c r="N69" s="3">
        <v>2116.1999999999998</v>
      </c>
      <c r="O69" s="3">
        <f t="shared" si="11"/>
        <v>1260</v>
      </c>
      <c r="P69" s="6">
        <f t="shared" si="12"/>
        <v>2577.5033802617845</v>
      </c>
      <c r="Q69" s="1"/>
    </row>
    <row r="70" spans="1:17" x14ac:dyDescent="0.2">
      <c r="A70" s="29">
        <f t="shared" si="13"/>
        <v>167</v>
      </c>
      <c r="B70" s="16">
        <f>Ambient_Temp</f>
        <v>70</v>
      </c>
      <c r="C70" s="10">
        <f>Balloon_Weight</f>
        <v>760</v>
      </c>
      <c r="D70" s="12">
        <f>Passenger_Weight</f>
        <v>500</v>
      </c>
      <c r="E70" s="24">
        <f>Envelope_Size</f>
        <v>90000</v>
      </c>
      <c r="F70" s="6">
        <f t="shared" si="9"/>
        <v>-6173.4673589082277</v>
      </c>
      <c r="G70" s="20">
        <f t="shared" si="8"/>
        <v>316.45076520242037</v>
      </c>
      <c r="H70" s="25" t="s">
        <v>28</v>
      </c>
      <c r="I70" s="28">
        <f t="shared" si="7"/>
        <v>348</v>
      </c>
      <c r="J70" s="3">
        <f t="shared" si="7"/>
        <v>294.11111111111109</v>
      </c>
      <c r="K70" s="3">
        <f t="shared" si="10"/>
        <v>97</v>
      </c>
      <c r="L70" s="3">
        <v>7.6469999999999996E-2</v>
      </c>
      <c r="M70" s="3">
        <v>288</v>
      </c>
      <c r="N70" s="3">
        <v>2116.1999999999998</v>
      </c>
      <c r="O70" s="3">
        <f t="shared" si="11"/>
        <v>1260</v>
      </c>
      <c r="P70" s="6">
        <f t="shared" si="12"/>
        <v>2555.0100598711965</v>
      </c>
    </row>
    <row r="71" spans="1:17" x14ac:dyDescent="0.2">
      <c r="A71" s="29">
        <f t="shared" si="13"/>
        <v>168</v>
      </c>
      <c r="B71" s="16">
        <f>Ambient_Temp</f>
        <v>70</v>
      </c>
      <c r="C71" s="10">
        <f>Balloon_Weight</f>
        <v>760</v>
      </c>
      <c r="D71" s="12">
        <f>Passenger_Weight</f>
        <v>500</v>
      </c>
      <c r="E71" s="24">
        <f>Envelope_Size</f>
        <v>90000</v>
      </c>
      <c r="F71" s="6">
        <f t="shared" si="9"/>
        <v>-5863.4747725874795</v>
      </c>
      <c r="G71" s="20">
        <f t="shared" si="8"/>
        <v>309.99258632074816</v>
      </c>
      <c r="H71" s="25" t="s">
        <v>28</v>
      </c>
      <c r="I71" s="28">
        <f t="shared" si="7"/>
        <v>348.55555555555554</v>
      </c>
      <c r="J71" s="3">
        <f t="shared" si="7"/>
        <v>294.11111111111109</v>
      </c>
      <c r="K71" s="3">
        <f t="shared" si="10"/>
        <v>98</v>
      </c>
      <c r="L71" s="3">
        <v>7.6469999999999996E-2</v>
      </c>
      <c r="M71" s="3">
        <v>288</v>
      </c>
      <c r="N71" s="3">
        <v>2116.1999999999998</v>
      </c>
      <c r="O71" s="3">
        <f t="shared" si="11"/>
        <v>1260</v>
      </c>
      <c r="P71" s="6">
        <f t="shared" si="12"/>
        <v>2532.9757868355177</v>
      </c>
    </row>
    <row r="72" spans="1:17" x14ac:dyDescent="0.2">
      <c r="A72" s="29">
        <f t="shared" si="13"/>
        <v>169</v>
      </c>
      <c r="B72" s="16">
        <f>Ambient_Temp</f>
        <v>70</v>
      </c>
      <c r="C72" s="10">
        <f>Balloon_Weight</f>
        <v>760</v>
      </c>
      <c r="D72" s="12">
        <f>Passenger_Weight</f>
        <v>500</v>
      </c>
      <c r="E72" s="24">
        <f>Envelope_Size</f>
        <v>90000</v>
      </c>
      <c r="F72" s="6">
        <f t="shared" si="9"/>
        <v>-5559.7446627580875</v>
      </c>
      <c r="G72" s="20">
        <f t="shared" si="8"/>
        <v>303.73010982939195</v>
      </c>
      <c r="H72" s="25" t="s">
        <v>28</v>
      </c>
      <c r="I72" s="28">
        <f t="shared" si="7"/>
        <v>349.11111111111109</v>
      </c>
      <c r="J72" s="3">
        <f t="shared" si="7"/>
        <v>294.11111111111109</v>
      </c>
      <c r="K72" s="3">
        <f t="shared" si="10"/>
        <v>99</v>
      </c>
      <c r="L72" s="3">
        <v>7.6469999999999996E-2</v>
      </c>
      <c r="M72" s="3">
        <v>288</v>
      </c>
      <c r="N72" s="3">
        <v>2116.1999999999998</v>
      </c>
      <c r="O72" s="3">
        <f t="shared" si="11"/>
        <v>1260</v>
      </c>
      <c r="P72" s="6">
        <f t="shared" si="12"/>
        <v>2511.3866506288446</v>
      </c>
    </row>
    <row r="73" spans="1:17" x14ac:dyDescent="0.2">
      <c r="A73" s="29">
        <f t="shared" si="13"/>
        <v>170</v>
      </c>
      <c r="B73" s="16">
        <f>Ambient_Temp</f>
        <v>70</v>
      </c>
      <c r="C73" s="10">
        <f>Balloon_Weight</f>
        <v>760</v>
      </c>
      <c r="D73" s="12">
        <f>Passenger_Weight</f>
        <v>500</v>
      </c>
      <c r="E73" s="24">
        <f>Envelope_Size</f>
        <v>90000</v>
      </c>
      <c r="F73" s="6">
        <f t="shared" si="9"/>
        <v>-5262.0891551252253</v>
      </c>
      <c r="G73" s="20">
        <f t="shared" si="8"/>
        <v>297.65550763286228</v>
      </c>
      <c r="H73" s="25" t="s">
        <v>28</v>
      </c>
      <c r="I73" s="28">
        <f t="shared" si="7"/>
        <v>349.66666666666669</v>
      </c>
      <c r="J73" s="3">
        <f t="shared" si="7"/>
        <v>294.11111111111109</v>
      </c>
      <c r="K73" s="3">
        <f t="shared" si="10"/>
        <v>100</v>
      </c>
      <c r="L73" s="3">
        <v>7.6469999999999996E-2</v>
      </c>
      <c r="M73" s="3">
        <v>288</v>
      </c>
      <c r="N73" s="3">
        <v>2116.1999999999998</v>
      </c>
      <c r="O73" s="3">
        <f t="shared" si="11"/>
        <v>1260</v>
      </c>
      <c r="P73" s="6">
        <f t="shared" si="12"/>
        <v>2490.2292971463007</v>
      </c>
    </row>
    <row r="74" spans="1:17" x14ac:dyDescent="0.2">
      <c r="A74" s="29">
        <f t="shared" si="13"/>
        <v>171</v>
      </c>
      <c r="B74" s="16">
        <f>Ambient_Temp</f>
        <v>70</v>
      </c>
      <c r="C74" s="10">
        <f>Balloon_Weight</f>
        <v>760</v>
      </c>
      <c r="D74" s="12">
        <f>Passenger_Weight</f>
        <v>500</v>
      </c>
      <c r="E74" s="24">
        <f>Envelope_Size</f>
        <v>90000</v>
      </c>
      <c r="F74" s="6">
        <f t="shared" si="9"/>
        <v>-4970.327815960376</v>
      </c>
      <c r="G74" s="20">
        <f t="shared" si="8"/>
        <v>291.76133916484923</v>
      </c>
      <c r="H74" s="25" t="s">
        <v>28</v>
      </c>
      <c r="I74" s="28">
        <f t="shared" si="7"/>
        <v>350.22222222222223</v>
      </c>
      <c r="J74" s="3">
        <f t="shared" si="7"/>
        <v>294.11111111111109</v>
      </c>
      <c r="K74" s="3">
        <f t="shared" si="10"/>
        <v>101</v>
      </c>
      <c r="L74" s="3">
        <v>7.6469999999999996E-2</v>
      </c>
      <c r="M74" s="3">
        <v>288</v>
      </c>
      <c r="N74" s="3">
        <v>2116.1999999999998</v>
      </c>
      <c r="O74" s="3">
        <f t="shared" si="11"/>
        <v>1260</v>
      </c>
      <c r="P74" s="6">
        <f t="shared" si="12"/>
        <v>2469.4909011584632</v>
      </c>
    </row>
    <row r="75" spans="1:17" x14ac:dyDescent="0.2">
      <c r="A75" s="29">
        <f t="shared" si="13"/>
        <v>172</v>
      </c>
      <c r="B75" s="16">
        <f>Ambient_Temp</f>
        <v>70</v>
      </c>
      <c r="C75" s="10">
        <f>Balloon_Weight</f>
        <v>760</v>
      </c>
      <c r="D75" s="12">
        <f>Passenger_Weight</f>
        <v>500</v>
      </c>
      <c r="E75" s="24">
        <f>Envelope_Size</f>
        <v>90000</v>
      </c>
      <c r="F75" s="6">
        <f t="shared" si="9"/>
        <v>-4684.2872873673914</v>
      </c>
      <c r="G75" s="20">
        <f t="shared" si="8"/>
        <v>286.04052859298463</v>
      </c>
      <c r="H75" s="25" t="s">
        <v>28</v>
      </c>
      <c r="I75" s="28">
        <f t="shared" si="7"/>
        <v>350.77777777777777</v>
      </c>
      <c r="J75" s="3">
        <f t="shared" si="7"/>
        <v>294.11111111111109</v>
      </c>
      <c r="K75" s="3">
        <f t="shared" si="10"/>
        <v>102</v>
      </c>
      <c r="L75" s="3">
        <v>7.6469999999999996E-2</v>
      </c>
      <c r="M75" s="3">
        <v>288</v>
      </c>
      <c r="N75" s="3">
        <v>2116.1999999999998</v>
      </c>
      <c r="O75" s="3">
        <f t="shared" si="11"/>
        <v>1260</v>
      </c>
      <c r="P75" s="6">
        <f t="shared" si="12"/>
        <v>2449.1591403860739</v>
      </c>
    </row>
    <row r="76" spans="1:17" x14ac:dyDescent="0.2">
      <c r="A76" s="29">
        <f t="shared" si="13"/>
        <v>173</v>
      </c>
      <c r="B76" s="16">
        <f>Ambient_Temp</f>
        <v>70</v>
      </c>
      <c r="C76" s="10">
        <f>Balloon_Weight</f>
        <v>760</v>
      </c>
      <c r="D76" s="12">
        <f>Passenger_Weight</f>
        <v>500</v>
      </c>
      <c r="E76" s="24">
        <f>Envelope_Size</f>
        <v>90000</v>
      </c>
      <c r="F76" s="6">
        <f t="shared" si="9"/>
        <v>-4403.8009437956171</v>
      </c>
      <c r="G76" s="20">
        <f t="shared" si="8"/>
        <v>280.48634357177434</v>
      </c>
      <c r="H76" s="25" t="s">
        <v>28</v>
      </c>
      <c r="I76" s="28">
        <f t="shared" si="7"/>
        <v>351.33333333333331</v>
      </c>
      <c r="J76" s="3">
        <f t="shared" si="7"/>
        <v>294.11111111111109</v>
      </c>
      <c r="K76" s="3">
        <f t="shared" si="10"/>
        <v>103</v>
      </c>
      <c r="L76" s="3">
        <v>7.6469999999999996E-2</v>
      </c>
      <c r="M76" s="3">
        <v>288</v>
      </c>
      <c r="N76" s="3">
        <v>2116.1999999999998</v>
      </c>
      <c r="O76" s="3">
        <f t="shared" si="11"/>
        <v>1260</v>
      </c>
      <c r="P76" s="6">
        <f t="shared" si="12"/>
        <v>2429.2221710849922</v>
      </c>
    </row>
    <row r="77" spans="1:17" x14ac:dyDescent="0.2">
      <c r="A77" s="29">
        <f t="shared" si="13"/>
        <v>174</v>
      </c>
      <c r="B77" s="16">
        <f>Ambient_Temp</f>
        <v>70</v>
      </c>
      <c r="C77" s="10">
        <f>Balloon_Weight</f>
        <v>760</v>
      </c>
      <c r="D77" s="12">
        <f>Passenger_Weight</f>
        <v>500</v>
      </c>
      <c r="E77" s="24">
        <f>Envelope_Size</f>
        <v>90000</v>
      </c>
      <c r="F77" s="6">
        <f t="shared" si="9"/>
        <v>-4128.7085683694622</v>
      </c>
      <c r="G77" s="20">
        <f t="shared" si="8"/>
        <v>275.09237542615483</v>
      </c>
      <c r="H77" s="25" t="s">
        <v>28</v>
      </c>
      <c r="I77" s="28">
        <f t="shared" si="7"/>
        <v>351.88888888888891</v>
      </c>
      <c r="J77" s="3">
        <f t="shared" si="7"/>
        <v>294.11111111111109</v>
      </c>
      <c r="K77" s="3">
        <f t="shared" si="10"/>
        <v>104</v>
      </c>
      <c r="L77" s="3">
        <v>7.6469999999999996E-2</v>
      </c>
      <c r="M77" s="3">
        <v>288</v>
      </c>
      <c r="N77" s="3">
        <v>2116.1999999999998</v>
      </c>
      <c r="O77" s="3">
        <f t="shared" si="11"/>
        <v>1260</v>
      </c>
      <c r="P77" s="6">
        <f t="shared" si="12"/>
        <v>2409.6686050397011</v>
      </c>
    </row>
    <row r="78" spans="1:17" x14ac:dyDescent="0.2">
      <c r="A78" s="29">
        <f t="shared" si="13"/>
        <v>175</v>
      </c>
      <c r="B78" s="16">
        <f>Ambient_Temp</f>
        <v>70</v>
      </c>
      <c r="C78" s="10">
        <f>Balloon_Weight</f>
        <v>760</v>
      </c>
      <c r="D78" s="12">
        <f>Passenger_Weight</f>
        <v>500</v>
      </c>
      <c r="E78" s="24">
        <f>Envelope_Size</f>
        <v>90000</v>
      </c>
      <c r="F78" s="6">
        <f t="shared" si="9"/>
        <v>-3858.8560477133096</v>
      </c>
      <c r="G78" s="20">
        <f t="shared" si="8"/>
        <v>269.85252065615259</v>
      </c>
      <c r="H78" s="25" t="s">
        <v>28</v>
      </c>
      <c r="I78" s="28">
        <f t="shared" si="7"/>
        <v>352.44444444444446</v>
      </c>
      <c r="J78" s="3">
        <f t="shared" si="7"/>
        <v>294.11111111111109</v>
      </c>
      <c r="K78" s="3">
        <f t="shared" si="10"/>
        <v>105</v>
      </c>
      <c r="L78" s="3">
        <v>7.6469999999999996E-2</v>
      </c>
      <c r="M78" s="3">
        <v>288</v>
      </c>
      <c r="N78" s="3">
        <v>2116.1999999999998</v>
      </c>
      <c r="O78" s="3">
        <f t="shared" si="11"/>
        <v>1260</v>
      </c>
      <c r="P78" s="6">
        <f t="shared" si="12"/>
        <v>2390.4874878714618</v>
      </c>
    </row>
    <row r="79" spans="1:17" x14ac:dyDescent="0.2">
      <c r="A79" s="29">
        <f t="shared" si="13"/>
        <v>176</v>
      </c>
      <c r="B79" s="16">
        <f>Ambient_Temp</f>
        <v>70</v>
      </c>
      <c r="C79" s="10">
        <f>Balloon_Weight</f>
        <v>760</v>
      </c>
      <c r="D79" s="12">
        <f>Passenger_Weight</f>
        <v>500</v>
      </c>
      <c r="E79" s="24">
        <f>Envelope_Size</f>
        <v>90000</v>
      </c>
      <c r="F79" s="6">
        <f t="shared" si="9"/>
        <v>-3594.0950840507098</v>
      </c>
      <c r="G79" s="20">
        <f t="shared" si="8"/>
        <v>264.76096366259981</v>
      </c>
      <c r="H79" s="25" t="s">
        <v>28</v>
      </c>
      <c r="I79" s="28">
        <f t="shared" si="7"/>
        <v>353</v>
      </c>
      <c r="J79" s="3">
        <f t="shared" si="7"/>
        <v>294.11111111111109</v>
      </c>
      <c r="K79" s="3">
        <f t="shared" si="10"/>
        <v>106</v>
      </c>
      <c r="L79" s="3">
        <v>7.6469999999999996E-2</v>
      </c>
      <c r="M79" s="3">
        <v>288</v>
      </c>
      <c r="N79" s="3">
        <v>2116.1999999999998</v>
      </c>
      <c r="O79" s="3">
        <f t="shared" si="11"/>
        <v>1260</v>
      </c>
      <c r="P79" s="6">
        <f t="shared" si="12"/>
        <v>2371.6682785743242</v>
      </c>
    </row>
    <row r="80" spans="1:17" x14ac:dyDescent="0.2">
      <c r="A80" s="29">
        <f t="shared" si="13"/>
        <v>177</v>
      </c>
      <c r="B80" s="16">
        <f>Ambient_Temp</f>
        <v>70</v>
      </c>
      <c r="C80" s="10">
        <f>Balloon_Weight</f>
        <v>760</v>
      </c>
      <c r="D80" s="12">
        <f>Passenger_Weight</f>
        <v>500</v>
      </c>
      <c r="E80" s="24">
        <f>Envelope_Size</f>
        <v>90000</v>
      </c>
      <c r="F80" s="6">
        <f t="shared" si="9"/>
        <v>-3334.2829234471919</v>
      </c>
      <c r="G80" s="20">
        <f t="shared" si="8"/>
        <v>259.8121606035179</v>
      </c>
      <c r="H80" s="25" t="s">
        <v>28</v>
      </c>
      <c r="I80" s="28">
        <f t="shared" si="7"/>
        <v>353.55555555555554</v>
      </c>
      <c r="J80" s="3">
        <f t="shared" si="7"/>
        <v>294.11111111111109</v>
      </c>
      <c r="K80" s="3">
        <f t="shared" si="10"/>
        <v>107</v>
      </c>
      <c r="L80" s="3">
        <v>7.6469999999999996E-2</v>
      </c>
      <c r="M80" s="3">
        <v>288</v>
      </c>
      <c r="N80" s="3">
        <v>2116.1999999999998</v>
      </c>
      <c r="O80" s="3">
        <f t="shared" si="11"/>
        <v>1260</v>
      </c>
      <c r="P80" s="6">
        <f t="shared" si="12"/>
        <v>2353.2008301986261</v>
      </c>
    </row>
    <row r="81" spans="1:16" x14ac:dyDescent="0.2">
      <c r="A81" s="29">
        <f t="shared" si="13"/>
        <v>178</v>
      </c>
      <c r="B81" s="16">
        <f>Ambient_Temp</f>
        <v>70</v>
      </c>
      <c r="C81" s="10">
        <f>Balloon_Weight</f>
        <v>760</v>
      </c>
      <c r="D81" s="12">
        <f>Passenger_Weight</f>
        <v>500</v>
      </c>
      <c r="E81" s="24">
        <f>Envelope_Size</f>
        <v>90000</v>
      </c>
      <c r="F81" s="6">
        <f t="shared" si="9"/>
        <v>-3079.2820991511539</v>
      </c>
      <c r="G81" s="20">
        <f t="shared" si="8"/>
        <v>255.00082429603799</v>
      </c>
      <c r="H81" s="25" t="s">
        <v>28</v>
      </c>
      <c r="I81" s="28">
        <f t="shared" si="7"/>
        <v>354.11111111111109</v>
      </c>
      <c r="J81" s="3">
        <f t="shared" si="7"/>
        <v>294.11111111111109</v>
      </c>
      <c r="K81" s="3">
        <f t="shared" si="10"/>
        <v>108</v>
      </c>
      <c r="L81" s="3">
        <v>7.6469999999999996E-2</v>
      </c>
      <c r="M81" s="3">
        <v>288</v>
      </c>
      <c r="N81" s="3">
        <v>2116.1999999999998</v>
      </c>
      <c r="O81" s="3">
        <f t="shared" si="11"/>
        <v>1260</v>
      </c>
      <c r="P81" s="6">
        <f t="shared" si="12"/>
        <v>2335.0753716076638</v>
      </c>
    </row>
    <row r="82" spans="1:16" x14ac:dyDescent="0.2">
      <c r="A82" s="29">
        <f t="shared" si="13"/>
        <v>179</v>
      </c>
      <c r="B82" s="16">
        <f>Ambient_Temp</f>
        <v>70</v>
      </c>
      <c r="C82" s="10">
        <f>Balloon_Weight</f>
        <v>760</v>
      </c>
      <c r="D82" s="12">
        <f>Passenger_Weight</f>
        <v>500</v>
      </c>
      <c r="E82" s="24">
        <f>Envelope_Size</f>
        <v>90000</v>
      </c>
      <c r="F82" s="6">
        <f t="shared" si="9"/>
        <v>-2828.960189062373</v>
      </c>
      <c r="G82" s="20">
        <f t="shared" si="8"/>
        <v>250.3219100887809</v>
      </c>
      <c r="H82" s="25" t="s">
        <v>28</v>
      </c>
      <c r="I82" s="28">
        <f t="shared" si="7"/>
        <v>354.66666666666669</v>
      </c>
      <c r="J82" s="3">
        <f t="shared" si="7"/>
        <v>294.11111111111109</v>
      </c>
      <c r="K82" s="3">
        <f t="shared" si="10"/>
        <v>109</v>
      </c>
      <c r="L82" s="3">
        <v>7.6469999999999996E-2</v>
      </c>
      <c r="M82" s="3">
        <v>288</v>
      </c>
      <c r="N82" s="3">
        <v>2116.1999999999998</v>
      </c>
      <c r="O82" s="3">
        <f t="shared" si="11"/>
        <v>1260</v>
      </c>
      <c r="P82" s="6">
        <f t="shared" si="12"/>
        <v>2317.2824902385532</v>
      </c>
    </row>
    <row r="83" spans="1:16" x14ac:dyDescent="0.2">
      <c r="A83" s="29">
        <f t="shared" si="13"/>
        <v>180</v>
      </c>
      <c r="B83" s="16">
        <f>Ambient_Temp</f>
        <v>70</v>
      </c>
      <c r="C83" s="10">
        <f>Balloon_Weight</f>
        <v>760</v>
      </c>
      <c r="D83" s="12">
        <f>Passenger_Weight</f>
        <v>500</v>
      </c>
      <c r="E83" s="24">
        <f>Envelope_Size</f>
        <v>90000</v>
      </c>
      <c r="F83" s="6">
        <f t="shared" si="9"/>
        <v>-2583.189586429779</v>
      </c>
      <c r="G83" s="20">
        <f t="shared" si="8"/>
        <v>245.77060263259409</v>
      </c>
      <c r="H83" s="25" t="s">
        <v>28</v>
      </c>
      <c r="I83" s="28">
        <f t="shared" si="7"/>
        <v>355.22222222222223</v>
      </c>
      <c r="J83" s="3">
        <f t="shared" si="7"/>
        <v>294.11111111111109</v>
      </c>
      <c r="K83" s="3">
        <f t="shared" si="10"/>
        <v>110</v>
      </c>
      <c r="L83" s="3">
        <v>7.6469999999999996E-2</v>
      </c>
      <c r="M83" s="3">
        <v>288</v>
      </c>
      <c r="N83" s="3">
        <v>2116.1999999999998</v>
      </c>
      <c r="O83" s="3">
        <f t="shared" si="11"/>
        <v>1260</v>
      </c>
      <c r="P83" s="6">
        <f t="shared" si="12"/>
        <v>2299.8131158034284</v>
      </c>
    </row>
    <row r="84" spans="1:16" x14ac:dyDescent="0.2">
      <c r="A84" s="29">
        <f t="shared" si="13"/>
        <v>181</v>
      </c>
      <c r="B84" s="16">
        <f>Ambient_Temp</f>
        <v>70</v>
      </c>
      <c r="C84" s="10">
        <f>Balloon_Weight</f>
        <v>760</v>
      </c>
      <c r="D84" s="12">
        <f>Passenger_Weight</f>
        <v>500</v>
      </c>
      <c r="E84" s="24">
        <f>Envelope_Size</f>
        <v>90000</v>
      </c>
      <c r="F84" s="6">
        <f t="shared" si="9"/>
        <v>-2341.8472829437055</v>
      </c>
      <c r="G84" s="20">
        <f t="shared" si="8"/>
        <v>241.34230348607343</v>
      </c>
      <c r="H84" s="25" t="s">
        <v>28</v>
      </c>
      <c r="I84" s="28">
        <f t="shared" si="7"/>
        <v>355.77777777777777</v>
      </c>
      <c r="J84" s="3">
        <f t="shared" si="7"/>
        <v>294.11111111111109</v>
      </c>
      <c r="K84" s="3">
        <f t="shared" si="10"/>
        <v>111</v>
      </c>
      <c r="L84" s="3">
        <v>7.6469999999999996E-2</v>
      </c>
      <c r="M84" s="3">
        <v>288</v>
      </c>
      <c r="N84" s="3">
        <v>2116.1999999999998</v>
      </c>
      <c r="O84" s="3">
        <f t="shared" si="11"/>
        <v>1260</v>
      </c>
      <c r="P84" s="6">
        <f t="shared" si="12"/>
        <v>2282.6585048716383</v>
      </c>
    </row>
    <row r="85" spans="1:16" x14ac:dyDescent="0.2">
      <c r="A85" s="29">
        <f t="shared" si="13"/>
        <v>182</v>
      </c>
      <c r="B85" s="16">
        <f>Ambient_Temp</f>
        <v>70</v>
      </c>
      <c r="C85" s="10">
        <f>Balloon_Weight</f>
        <v>760</v>
      </c>
      <c r="D85" s="12">
        <f>Passenger_Weight</f>
        <v>500</v>
      </c>
      <c r="E85" s="24">
        <f>Envelope_Size</f>
        <v>90000</v>
      </c>
      <c r="F85" s="6">
        <f t="shared" si="9"/>
        <v>-2104.8146634484519</v>
      </c>
      <c r="G85" s="20">
        <f t="shared" si="8"/>
        <v>237.03261949525358</v>
      </c>
      <c r="H85" s="25" t="s">
        <v>28</v>
      </c>
      <c r="I85" s="28">
        <f t="shared" si="7"/>
        <v>356.33333333333331</v>
      </c>
      <c r="J85" s="3">
        <f t="shared" si="7"/>
        <v>294.11111111111109</v>
      </c>
      <c r="K85" s="3">
        <f t="shared" si="10"/>
        <v>112</v>
      </c>
      <c r="L85" s="3">
        <v>7.6469999999999996E-2</v>
      </c>
      <c r="M85" s="3">
        <v>288</v>
      </c>
      <c r="N85" s="3">
        <v>2116.1999999999998</v>
      </c>
      <c r="O85" s="3">
        <f t="shared" si="11"/>
        <v>1260</v>
      </c>
      <c r="P85" s="6">
        <f t="shared" si="12"/>
        <v>2265.8102262779157</v>
      </c>
    </row>
    <row r="86" spans="1:16" x14ac:dyDescent="0.2">
      <c r="A86" s="29">
        <f t="shared" si="13"/>
        <v>183</v>
      </c>
      <c r="B86" s="16">
        <f>Ambient_Temp</f>
        <v>70</v>
      </c>
      <c r="C86" s="10">
        <f>Balloon_Weight</f>
        <v>760</v>
      </c>
      <c r="D86" s="12">
        <f>Passenger_Weight</f>
        <v>500</v>
      </c>
      <c r="E86" s="24">
        <f>Envelope_Size</f>
        <v>90000</v>
      </c>
      <c r="F86" s="6">
        <f t="shared" si="9"/>
        <v>-1871.9773115548589</v>
      </c>
      <c r="G86" s="20">
        <f t="shared" si="8"/>
        <v>232.837351893593</v>
      </c>
      <c r="H86" s="25" t="s">
        <v>28</v>
      </c>
      <c r="I86" s="28">
        <f t="shared" si="7"/>
        <v>356.88888888888891</v>
      </c>
      <c r="J86" s="3">
        <f t="shared" si="7"/>
        <v>294.11111111111109</v>
      </c>
      <c r="K86" s="3">
        <f t="shared" si="10"/>
        <v>113</v>
      </c>
      <c r="L86" s="3">
        <v>7.6469999999999996E-2</v>
      </c>
      <c r="M86" s="3">
        <v>288</v>
      </c>
      <c r="N86" s="3">
        <v>2116.1999999999998</v>
      </c>
      <c r="O86" s="3">
        <f t="shared" si="11"/>
        <v>1260</v>
      </c>
      <c r="P86" s="6">
        <f t="shared" si="12"/>
        <v>2249.2601473053192</v>
      </c>
    </row>
    <row r="87" spans="1:16" x14ac:dyDescent="0.2">
      <c r="A87" s="29">
        <f t="shared" si="13"/>
        <v>184</v>
      </c>
      <c r="B87" s="16">
        <f>Ambient_Temp</f>
        <v>70</v>
      </c>
      <c r="C87" s="10">
        <f>Balloon_Weight</f>
        <v>760</v>
      </c>
      <c r="D87" s="12">
        <f>Passenger_Weight</f>
        <v>500</v>
      </c>
      <c r="E87" s="24">
        <f>Envelope_Size</f>
        <v>90000</v>
      </c>
      <c r="F87" s="6">
        <f t="shared" si="9"/>
        <v>-1643.224825483979</v>
      </c>
      <c r="G87" s="20">
        <f t="shared" si="8"/>
        <v>228.75248607087997</v>
      </c>
      <c r="H87" s="25" t="s">
        <v>28</v>
      </c>
      <c r="I87" s="28">
        <f t="shared" si="7"/>
        <v>357.44444444444446</v>
      </c>
      <c r="J87" s="3">
        <f t="shared" si="7"/>
        <v>294.11111111111109</v>
      </c>
      <c r="K87" s="3">
        <f t="shared" si="10"/>
        <v>114</v>
      </c>
      <c r="L87" s="3">
        <v>7.6469999999999996E-2</v>
      </c>
      <c r="M87" s="3">
        <v>288</v>
      </c>
      <c r="N87" s="3">
        <v>2116.1999999999998</v>
      </c>
      <c r="O87" s="3">
        <f t="shared" si="11"/>
        <v>1260</v>
      </c>
      <c r="P87" s="6">
        <f t="shared" si="12"/>
        <v>2233.000420595401</v>
      </c>
    </row>
    <row r="88" spans="1:16" x14ac:dyDescent="0.2">
      <c r="A88" s="29">
        <f t="shared" si="13"/>
        <v>185</v>
      </c>
      <c r="B88" s="16">
        <f>Ambient_Temp</f>
        <v>70</v>
      </c>
      <c r="C88" s="10">
        <f>Balloon_Weight</f>
        <v>760</v>
      </c>
      <c r="D88" s="12">
        <f>Passenger_Weight</f>
        <v>500</v>
      </c>
      <c r="E88" s="24">
        <f>Envelope_Size</f>
        <v>90000</v>
      </c>
      <c r="F88" s="6">
        <f t="shared" si="9"/>
        <v>-1418.4506435187016</v>
      </c>
      <c r="G88" s="20">
        <f t="shared" si="8"/>
        <v>224.77418196527742</v>
      </c>
      <c r="H88" s="25" t="s">
        <v>28</v>
      </c>
      <c r="I88" s="28">
        <f t="shared" si="7"/>
        <v>358</v>
      </c>
      <c r="J88" s="3">
        <f t="shared" si="7"/>
        <v>294.11111111111109</v>
      </c>
      <c r="K88" s="3">
        <f t="shared" si="10"/>
        <v>115</v>
      </c>
      <c r="L88" s="3">
        <v>7.6469999999999996E-2</v>
      </c>
      <c r="M88" s="3">
        <v>288</v>
      </c>
      <c r="N88" s="3">
        <v>2116.1999999999998</v>
      </c>
      <c r="O88" s="3">
        <f t="shared" si="11"/>
        <v>1260</v>
      </c>
      <c r="P88" s="6">
        <f t="shared" si="12"/>
        <v>2217.0234717413091</v>
      </c>
    </row>
    <row r="89" spans="1:16" x14ac:dyDescent="0.2">
      <c r="A89" s="29">
        <f t="shared" si="13"/>
        <v>186</v>
      </c>
      <c r="B89" s="16">
        <f>Ambient_Temp</f>
        <v>70</v>
      </c>
      <c r="C89" s="10">
        <f>Balloon_Weight</f>
        <v>760</v>
      </c>
      <c r="D89" s="12">
        <f>Passenger_Weight</f>
        <v>500</v>
      </c>
      <c r="E89" s="24">
        <f>Envelope_Size</f>
        <v>90000</v>
      </c>
      <c r="F89" s="6">
        <f t="shared" si="9"/>
        <v>-1197.55187848385</v>
      </c>
      <c r="G89" s="20">
        <f t="shared" si="8"/>
        <v>220.89876503485152</v>
      </c>
      <c r="H89" s="25" t="s">
        <v>28</v>
      </c>
      <c r="I89" s="28">
        <f t="shared" si="7"/>
        <v>358.55555555555554</v>
      </c>
      <c r="J89" s="3">
        <f t="shared" si="7"/>
        <v>294.11111111111109</v>
      </c>
      <c r="K89" s="3">
        <f t="shared" si="10"/>
        <v>116</v>
      </c>
      <c r="L89" s="3">
        <v>7.6469999999999996E-2</v>
      </c>
      <c r="M89" s="3">
        <v>288</v>
      </c>
      <c r="N89" s="3">
        <v>2116.1999999999998</v>
      </c>
      <c r="O89" s="3">
        <f t="shared" si="11"/>
        <v>1260</v>
      </c>
      <c r="P89" s="6">
        <f t="shared" si="12"/>
        <v>2201.3219875226318</v>
      </c>
    </row>
    <row r="90" spans="1:16" x14ac:dyDescent="0.2">
      <c r="A90" s="29">
        <f t="shared" si="13"/>
        <v>187</v>
      </c>
      <c r="B90" s="16">
        <f>Ambient_Temp</f>
        <v>70</v>
      </c>
      <c r="C90" s="10">
        <f>Balloon_Weight</f>
        <v>760</v>
      </c>
      <c r="D90" s="12">
        <f>Passenger_Weight</f>
        <v>500</v>
      </c>
      <c r="E90" s="24">
        <f>Envelope_Size</f>
        <v>90000</v>
      </c>
      <c r="F90" s="6">
        <f t="shared" si="9"/>
        <v>-980.42916071455056</v>
      </c>
      <c r="G90" s="20">
        <f t="shared" si="8"/>
        <v>217.12271776929947</v>
      </c>
      <c r="H90" s="25" t="s">
        <v>28</v>
      </c>
      <c r="I90" s="28">
        <f t="shared" si="7"/>
        <v>359.11111111111109</v>
      </c>
      <c r="J90" s="3">
        <f t="shared" si="7"/>
        <v>294.11111111111109</v>
      </c>
      <c r="K90" s="3">
        <f t="shared" si="10"/>
        <v>117</v>
      </c>
      <c r="L90" s="3">
        <v>7.6469999999999996E-2</v>
      </c>
      <c r="M90" s="3">
        <v>288</v>
      </c>
      <c r="N90" s="3">
        <v>2116.1999999999998</v>
      </c>
      <c r="O90" s="3">
        <f t="shared" si="11"/>
        <v>1260</v>
      </c>
      <c r="P90" s="6">
        <f t="shared" si="12"/>
        <v>2185.88890474359</v>
      </c>
    </row>
    <row r="91" spans="1:16" x14ac:dyDescent="0.2">
      <c r="A91" s="29">
        <f t="shared" si="13"/>
        <v>188</v>
      </c>
      <c r="B91" s="16">
        <f>Ambient_Temp</f>
        <v>70</v>
      </c>
      <c r="C91" s="10">
        <f>Balloon_Weight</f>
        <v>760</v>
      </c>
      <c r="D91" s="12">
        <f>Passenger_Weight</f>
        <v>500</v>
      </c>
      <c r="E91" s="24">
        <f>Envelope_Size</f>
        <v>90000</v>
      </c>
      <c r="F91" s="6">
        <f t="shared" si="9"/>
        <v>-766.98648900911655</v>
      </c>
      <c r="G91" s="20">
        <f t="shared" si="8"/>
        <v>213.44267170543401</v>
      </c>
      <c r="H91" s="25" t="s">
        <v>28</v>
      </c>
      <c r="I91" s="28">
        <f t="shared" si="7"/>
        <v>359.66666666666669</v>
      </c>
      <c r="J91" s="3">
        <f t="shared" si="7"/>
        <v>294.11111111111109</v>
      </c>
      <c r="K91" s="3">
        <f t="shared" si="10"/>
        <v>118</v>
      </c>
      <c r="L91" s="3">
        <v>7.6469999999999996E-2</v>
      </c>
      <c r="M91" s="3">
        <v>288</v>
      </c>
      <c r="N91" s="3">
        <v>2116.1999999999998</v>
      </c>
      <c r="O91" s="3">
        <f t="shared" si="11"/>
        <v>1260</v>
      </c>
      <c r="P91" s="6">
        <f t="shared" si="12"/>
        <v>2170.7173996387678</v>
      </c>
    </row>
    <row r="92" spans="1:16" x14ac:dyDescent="0.2">
      <c r="A92" s="29">
        <f t="shared" si="13"/>
        <v>189</v>
      </c>
      <c r="B92" s="16">
        <f>Ambient_Temp</f>
        <v>70</v>
      </c>
      <c r="C92" s="10">
        <f>Balloon_Weight</f>
        <v>760</v>
      </c>
      <c r="D92" s="12">
        <f>Passenger_Weight</f>
        <v>500</v>
      </c>
      <c r="E92" s="24">
        <f>Envelope_Size</f>
        <v>90000</v>
      </c>
      <c r="F92" s="6">
        <f t="shared" si="9"/>
        <v>-557.13108909706614</v>
      </c>
      <c r="G92" s="20">
        <f t="shared" si="8"/>
        <v>209.85539991205042</v>
      </c>
      <c r="H92" s="25" t="s">
        <v>28</v>
      </c>
      <c r="I92" s="28">
        <f t="shared" si="7"/>
        <v>360.22222222222223</v>
      </c>
      <c r="J92" s="3">
        <f t="shared" si="7"/>
        <v>294.11111111111109</v>
      </c>
      <c r="K92" s="3">
        <f t="shared" si="10"/>
        <v>119</v>
      </c>
      <c r="L92" s="3">
        <v>7.6469999999999996E-2</v>
      </c>
      <c r="M92" s="3">
        <v>288</v>
      </c>
      <c r="N92" s="3">
        <v>2116.1999999999998</v>
      </c>
      <c r="O92" s="3">
        <f t="shared" si="11"/>
        <v>1260</v>
      </c>
      <c r="P92" s="6">
        <f t="shared" si="12"/>
        <v>2155.8008778130193</v>
      </c>
    </row>
    <row r="93" spans="1:16" x14ac:dyDescent="0.2">
      <c r="A93" s="29">
        <f t="shared" si="13"/>
        <v>190</v>
      </c>
      <c r="B93" s="16">
        <f>Ambient_Temp</f>
        <v>70</v>
      </c>
      <c r="C93" s="10">
        <f>Balloon_Weight</f>
        <v>760</v>
      </c>
      <c r="D93" s="12">
        <f>Passenger_Weight</f>
        <v>500</v>
      </c>
      <c r="E93" s="24">
        <f>Envelope_Size</f>
        <v>90000</v>
      </c>
      <c r="F93" s="6">
        <f t="shared" si="9"/>
        <v>-350.77327918354257</v>
      </c>
      <c r="G93" s="20">
        <f t="shared" si="8"/>
        <v>206.35780991352357</v>
      </c>
      <c r="H93" s="25" t="s">
        <v>28</v>
      </c>
      <c r="I93" s="28">
        <f t="shared" si="7"/>
        <v>360.77777777777777</v>
      </c>
      <c r="J93" s="3">
        <f t="shared" si="7"/>
        <v>294.11111111111109</v>
      </c>
      <c r="K93" s="3">
        <f t="shared" si="10"/>
        <v>120</v>
      </c>
      <c r="L93" s="3">
        <v>7.6469999999999996E-2</v>
      </c>
      <c r="M93" s="3">
        <v>288</v>
      </c>
      <c r="N93" s="3">
        <v>2116.1999999999998</v>
      </c>
      <c r="O93" s="3">
        <f t="shared" si="11"/>
        <v>1260</v>
      </c>
      <c r="P93" s="6">
        <f t="shared" si="12"/>
        <v>2141.132964684366</v>
      </c>
    </row>
    <row r="94" spans="1:16" x14ac:dyDescent="0.2">
      <c r="A94" s="29">
        <f t="shared" si="13"/>
        <v>191</v>
      </c>
      <c r="B94" s="16">
        <f>Ambient_Temp</f>
        <v>70</v>
      </c>
      <c r="C94" s="10">
        <f>Balloon_Weight</f>
        <v>760</v>
      </c>
      <c r="D94" s="12">
        <f>Passenger_Weight</f>
        <v>500</v>
      </c>
      <c r="E94" s="24">
        <f>Envelope_Size</f>
        <v>90000</v>
      </c>
      <c r="F94" s="6">
        <f t="shared" si="9"/>
        <v>-147.82634216117489</v>
      </c>
      <c r="G94" s="20">
        <f t="shared" si="8"/>
        <v>202.94693702236768</v>
      </c>
      <c r="H94" s="25" t="s">
        <v>28</v>
      </c>
      <c r="I94" s="28">
        <f t="shared" si="7"/>
        <v>361.33333333333331</v>
      </c>
      <c r="J94" s="3">
        <f t="shared" si="7"/>
        <v>294.11111111111109</v>
      </c>
      <c r="K94" s="3">
        <f t="shared" si="10"/>
        <v>121</v>
      </c>
      <c r="L94" s="3">
        <v>7.6469999999999996E-2</v>
      </c>
      <c r="M94" s="3">
        <v>288</v>
      </c>
      <c r="N94" s="3">
        <v>2116.1999999999998</v>
      </c>
      <c r="O94" s="3">
        <f t="shared" si="11"/>
        <v>1260</v>
      </c>
      <c r="P94" s="6">
        <f t="shared" si="12"/>
        <v>2126.7074964008161</v>
      </c>
    </row>
    <row r="95" spans="1:16" x14ac:dyDescent="0.2">
      <c r="A95" s="29">
        <f t="shared" si="13"/>
        <v>192</v>
      </c>
      <c r="B95" s="16">
        <f>Ambient_Temp</f>
        <v>70</v>
      </c>
      <c r="C95" s="10">
        <f>Balloon_Weight</f>
        <v>760</v>
      </c>
      <c r="D95" s="12">
        <f>Passenger_Weight</f>
        <v>500</v>
      </c>
      <c r="E95" s="24">
        <f>Envelope_Size</f>
        <v>90000</v>
      </c>
      <c r="F95" s="6">
        <f t="shared" si="9"/>
        <v>51.793595893653681</v>
      </c>
      <c r="G95" s="20">
        <f t="shared" si="8"/>
        <v>199.61993805482857</v>
      </c>
      <c r="H95" s="25" t="s">
        <v>28</v>
      </c>
      <c r="I95" s="28">
        <f t="shared" si="7"/>
        <v>361.88888888888891</v>
      </c>
      <c r="J95" s="3">
        <f t="shared" si="7"/>
        <v>294.11111111111109</v>
      </c>
      <c r="K95" s="3">
        <f t="shared" si="10"/>
        <v>122</v>
      </c>
      <c r="L95" s="3">
        <v>7.6469999999999996E-2</v>
      </c>
      <c r="M95" s="3">
        <v>288</v>
      </c>
      <c r="N95" s="3">
        <v>2116.1999999999998</v>
      </c>
      <c r="O95" s="3">
        <f t="shared" si="11"/>
        <v>1260</v>
      </c>
      <c r="P95" s="6">
        <f t="shared" si="12"/>
        <v>2112.5185112038789</v>
      </c>
    </row>
    <row r="96" spans="1:16" x14ac:dyDescent="0.2">
      <c r="A96" s="29">
        <f t="shared" si="13"/>
        <v>193</v>
      </c>
      <c r="B96" s="16">
        <f>Ambient_Temp</f>
        <v>70</v>
      </c>
      <c r="C96" s="10">
        <f>Balloon_Weight</f>
        <v>760</v>
      </c>
      <c r="D96" s="12">
        <f>Passenger_Weight</f>
        <v>500</v>
      </c>
      <c r="E96" s="24">
        <f>Envelope_Size</f>
        <v>90000</v>
      </c>
      <c r="F96" s="6">
        <f t="shared" si="9"/>
        <v>248.16768129716124</v>
      </c>
      <c r="G96" s="20">
        <f t="shared" si="8"/>
        <v>196.37408540350756</v>
      </c>
      <c r="H96" s="25" t="s">
        <v>28</v>
      </c>
      <c r="I96" s="28">
        <f t="shared" si="7"/>
        <v>362.44444444444446</v>
      </c>
      <c r="J96" s="3">
        <f t="shared" si="7"/>
        <v>294.11111111111109</v>
      </c>
      <c r="K96" s="3">
        <f t="shared" si="10"/>
        <v>123</v>
      </c>
      <c r="L96" s="3">
        <v>7.6469999999999996E-2</v>
      </c>
      <c r="M96" s="3">
        <v>288</v>
      </c>
      <c r="N96" s="3">
        <v>2116.1999999999998</v>
      </c>
      <c r="O96" s="3">
        <f t="shared" si="11"/>
        <v>1260</v>
      </c>
      <c r="P96" s="6">
        <f t="shared" si="12"/>
        <v>2098.5602412133976</v>
      </c>
    </row>
    <row r="97" spans="1:16" x14ac:dyDescent="0.2">
      <c r="A97" s="29">
        <f t="shared" si="13"/>
        <v>194</v>
      </c>
      <c r="B97" s="16">
        <f>Ambient_Temp</f>
        <v>70</v>
      </c>
      <c r="C97" s="10">
        <f>Balloon_Weight</f>
        <v>760</v>
      </c>
      <c r="D97" s="12">
        <f>Passenger_Weight</f>
        <v>500</v>
      </c>
      <c r="E97" s="24">
        <f>Envelope_Size</f>
        <v>90000</v>
      </c>
      <c r="F97" s="6">
        <f t="shared" si="9"/>
        <v>441.37444274253102</v>
      </c>
      <c r="G97" s="20">
        <f t="shared" si="8"/>
        <v>193.20676144536978</v>
      </c>
      <c r="H97" s="25" t="s">
        <v>28</v>
      </c>
      <c r="I97" s="28">
        <f t="shared" ref="I97:J135" si="14">((A97-32)/1.8)+273</f>
        <v>363</v>
      </c>
      <c r="J97" s="3">
        <f t="shared" si="14"/>
        <v>294.11111111111109</v>
      </c>
      <c r="K97" s="3">
        <f t="shared" si="10"/>
        <v>124</v>
      </c>
      <c r="L97" s="3">
        <v>7.6469999999999996E-2</v>
      </c>
      <c r="M97" s="3">
        <v>288</v>
      </c>
      <c r="N97" s="3">
        <v>2116.1999999999998</v>
      </c>
      <c r="O97" s="3">
        <f t="shared" si="11"/>
        <v>1260</v>
      </c>
      <c r="P97" s="6">
        <f t="shared" si="12"/>
        <v>2084.8271046098607</v>
      </c>
    </row>
    <row r="98" spans="1:16" x14ac:dyDescent="0.2">
      <c r="A98" s="29">
        <f t="shared" si="13"/>
        <v>195</v>
      </c>
      <c r="B98" s="16">
        <f>Ambient_Temp</f>
        <v>70</v>
      </c>
      <c r="C98" s="10">
        <f>Balloon_Weight</f>
        <v>760</v>
      </c>
      <c r="D98" s="12">
        <f>Passenger_Weight</f>
        <v>500</v>
      </c>
      <c r="E98" s="24">
        <f>Envelope_Size</f>
        <v>90000</v>
      </c>
      <c r="F98" s="6">
        <f t="shared" si="9"/>
        <v>631.48989600478501</v>
      </c>
      <c r="G98" s="20">
        <f t="shared" si="8"/>
        <v>190.11545326225399</v>
      </c>
      <c r="H98" s="25" t="s">
        <v>28</v>
      </c>
      <c r="I98" s="28">
        <f t="shared" si="14"/>
        <v>363.55555555555554</v>
      </c>
      <c r="J98" s="3">
        <f t="shared" si="14"/>
        <v>294.11111111111109</v>
      </c>
      <c r="K98" s="3">
        <f t="shared" si="10"/>
        <v>125</v>
      </c>
      <c r="L98" s="3">
        <v>7.6469999999999996E-2</v>
      </c>
      <c r="M98" s="3">
        <v>288</v>
      </c>
      <c r="N98" s="3">
        <v>2116.1999999999998</v>
      </c>
      <c r="O98" s="3">
        <f t="shared" si="11"/>
        <v>1260</v>
      </c>
      <c r="P98" s="6">
        <f t="shared" si="12"/>
        <v>2071.3136981919797</v>
      </c>
    </row>
    <row r="99" spans="1:16" x14ac:dyDescent="0.2">
      <c r="A99" s="29">
        <f t="shared" si="13"/>
        <v>196</v>
      </c>
      <c r="B99" s="16">
        <f>Ambient_Temp</f>
        <v>70</v>
      </c>
      <c r="C99" s="10">
        <f>Balloon_Weight</f>
        <v>760</v>
      </c>
      <c r="D99" s="12">
        <f>Passenger_Weight</f>
        <v>500</v>
      </c>
      <c r="E99" s="24">
        <f>Envelope_Size</f>
        <v>90000</v>
      </c>
      <c r="F99" s="6">
        <f t="shared" si="9"/>
        <v>818.58764365969398</v>
      </c>
      <c r="G99" s="20">
        <f t="shared" si="8"/>
        <v>187.09774765490897</v>
      </c>
      <c r="H99" s="25" t="s">
        <v>28</v>
      </c>
      <c r="I99" s="28">
        <f t="shared" si="14"/>
        <v>364.11111111111109</v>
      </c>
      <c r="J99" s="3">
        <f t="shared" si="14"/>
        <v>294.11111111111109</v>
      </c>
      <c r="K99" s="3">
        <f t="shared" si="10"/>
        <v>126</v>
      </c>
      <c r="L99" s="3">
        <v>7.6469999999999996E-2</v>
      </c>
      <c r="M99" s="3">
        <v>288</v>
      </c>
      <c r="N99" s="3">
        <v>2116.1999999999998</v>
      </c>
      <c r="O99" s="3">
        <f t="shared" si="11"/>
        <v>1260</v>
      </c>
      <c r="P99" s="6">
        <f t="shared" si="12"/>
        <v>2058.0147902886688</v>
      </c>
    </row>
    <row r="100" spans="1:16" x14ac:dyDescent="0.2">
      <c r="A100" s="29">
        <f t="shared" si="13"/>
        <v>197</v>
      </c>
      <c r="B100" s="16">
        <f>Ambient_Temp</f>
        <v>70</v>
      </c>
      <c r="C100" s="10">
        <f>Balloon_Weight</f>
        <v>760</v>
      </c>
      <c r="D100" s="12">
        <f>Passenger_Weight</f>
        <v>500</v>
      </c>
      <c r="E100" s="24">
        <f>Envelope_Size</f>
        <v>90000</v>
      </c>
      <c r="F100" s="6">
        <f t="shared" si="9"/>
        <v>1002.7389700917261</v>
      </c>
      <c r="G100" s="20">
        <f t="shared" si="8"/>
        <v>184.15132643203208</v>
      </c>
      <c r="H100" s="25" t="s">
        <v>28</v>
      </c>
      <c r="I100" s="28">
        <f t="shared" si="14"/>
        <v>364.66666666666669</v>
      </c>
      <c r="J100" s="3">
        <f t="shared" si="14"/>
        <v>294.11111111111109</v>
      </c>
      <c r="K100" s="3">
        <f t="shared" si="10"/>
        <v>127</v>
      </c>
      <c r="L100" s="3">
        <v>7.6469999999999996E-2</v>
      </c>
      <c r="M100" s="3">
        <v>288</v>
      </c>
      <c r="N100" s="3">
        <v>2116.1999999999998</v>
      </c>
      <c r="O100" s="3">
        <f t="shared" si="11"/>
        <v>1260</v>
      </c>
      <c r="P100" s="6">
        <f t="shared" si="12"/>
        <v>2044.92531400588</v>
      </c>
    </row>
    <row r="101" spans="1:16" x14ac:dyDescent="0.2">
      <c r="A101" s="29">
        <f t="shared" si="13"/>
        <v>198</v>
      </c>
      <c r="B101" s="16">
        <f>Ambient_Temp</f>
        <v>70</v>
      </c>
      <c r="C101" s="10">
        <f>Balloon_Weight</f>
        <v>760</v>
      </c>
      <c r="D101" s="12">
        <f>Passenger_Weight</f>
        <v>500</v>
      </c>
      <c r="E101" s="24">
        <f>Envelope_Size</f>
        <v>90000</v>
      </c>
      <c r="F101" s="6">
        <f t="shared" si="9"/>
        <v>1184.0129320482242</v>
      </c>
      <c r="G101" s="20">
        <f t="shared" ref="G101:G164" si="15">F101-F100</f>
        <v>181.27396195649817</v>
      </c>
      <c r="H101" s="25" t="s">
        <v>28</v>
      </c>
      <c r="I101" s="28">
        <f t="shared" si="14"/>
        <v>365.22222222222223</v>
      </c>
      <c r="J101" s="3">
        <f t="shared" si="14"/>
        <v>294.11111111111109</v>
      </c>
      <c r="K101" s="3">
        <f t="shared" si="10"/>
        <v>128</v>
      </c>
      <c r="L101" s="3">
        <v>7.6469999999999996E-2</v>
      </c>
      <c r="M101" s="3">
        <v>288</v>
      </c>
      <c r="N101" s="3">
        <v>2116.1999999999998</v>
      </c>
      <c r="O101" s="3">
        <f t="shared" si="11"/>
        <v>1260</v>
      </c>
      <c r="P101" s="6">
        <f t="shared" si="12"/>
        <v>2032.0403607900121</v>
      </c>
    </row>
    <row r="102" spans="1:16" x14ac:dyDescent="0.2">
      <c r="A102" s="29">
        <f t="shared" si="13"/>
        <v>199</v>
      </c>
      <c r="B102" s="16">
        <f>Ambient_Temp</f>
        <v>70</v>
      </c>
      <c r="C102" s="10">
        <f>Balloon_Weight</f>
        <v>760</v>
      </c>
      <c r="D102" s="12">
        <f>Passenger_Weight</f>
        <v>500</v>
      </c>
      <c r="E102" s="24">
        <f>Envelope_Size</f>
        <v>90000</v>
      </c>
      <c r="F102" s="6">
        <f t="shared" si="9"/>
        <v>1362.47644498215</v>
      </c>
      <c r="G102" s="20">
        <f t="shared" si="15"/>
        <v>178.46351293392581</v>
      </c>
      <c r="H102" s="25" t="s">
        <v>28</v>
      </c>
      <c r="I102" s="28">
        <f t="shared" si="14"/>
        <v>365.77777777777777</v>
      </c>
      <c r="J102" s="3">
        <f t="shared" si="14"/>
        <v>294.11111111111109</v>
      </c>
      <c r="K102" s="3">
        <f t="shared" si="10"/>
        <v>129</v>
      </c>
      <c r="L102" s="3">
        <v>7.6469999999999996E-2</v>
      </c>
      <c r="M102" s="3">
        <v>288</v>
      </c>
      <c r="N102" s="3">
        <v>2116.1999999999998</v>
      </c>
      <c r="O102" s="3">
        <f t="shared" si="11"/>
        <v>1260</v>
      </c>
      <c r="P102" s="6">
        <f t="shared" si="12"/>
        <v>2019.3551742906686</v>
      </c>
    </row>
    <row r="103" spans="1:16" x14ac:dyDescent="0.2">
      <c r="A103" s="29">
        <f t="shared" si="13"/>
        <v>200</v>
      </c>
      <c r="B103" s="16">
        <f>Ambient_Temp</f>
        <v>70</v>
      </c>
      <c r="C103" s="10">
        <f>Balloon_Weight</f>
        <v>760</v>
      </c>
      <c r="D103" s="12">
        <f>Passenger_Weight</f>
        <v>500</v>
      </c>
      <c r="E103" s="24">
        <f>Envelope_Size</f>
        <v>90000</v>
      </c>
      <c r="F103" s="6">
        <f t="shared" si="9"/>
        <v>1538.1943654093982</v>
      </c>
      <c r="G103" s="20">
        <f t="shared" si="15"/>
        <v>175.71792042724815</v>
      </c>
      <c r="H103" s="25" t="s">
        <v>28</v>
      </c>
      <c r="I103" s="28">
        <f t="shared" si="14"/>
        <v>366.33333333333331</v>
      </c>
      <c r="J103" s="3">
        <f t="shared" si="14"/>
        <v>294.11111111111109</v>
      </c>
      <c r="K103" s="3">
        <f t="shared" si="10"/>
        <v>130</v>
      </c>
      <c r="L103" s="3">
        <v>7.6469999999999996E-2</v>
      </c>
      <c r="M103" s="3">
        <v>288</v>
      </c>
      <c r="N103" s="3">
        <v>2116.1999999999998</v>
      </c>
      <c r="O103" s="3">
        <f t="shared" si="11"/>
        <v>1260</v>
      </c>
      <c r="P103" s="6">
        <f t="shared" si="12"/>
        <v>2006.8651445066998</v>
      </c>
    </row>
    <row r="104" spans="1:16" x14ac:dyDescent="0.2">
      <c r="A104" s="29">
        <f t="shared" si="13"/>
        <v>201</v>
      </c>
      <c r="B104" s="16">
        <f>Ambient_Temp</f>
        <v>70</v>
      </c>
      <c r="C104" s="10">
        <f>Balloon_Weight</f>
        <v>760</v>
      </c>
      <c r="D104" s="12">
        <f>Passenger_Weight</f>
        <v>500</v>
      </c>
      <c r="E104" s="24">
        <f>Envelope_Size</f>
        <v>90000</v>
      </c>
      <c r="F104" s="6">
        <f t="shared" si="9"/>
        <v>1711.2295694942691</v>
      </c>
      <c r="G104" s="20">
        <f t="shared" si="15"/>
        <v>173.03520408487088</v>
      </c>
      <c r="H104" s="25" t="s">
        <v>28</v>
      </c>
      <c r="I104" s="28">
        <f t="shared" si="14"/>
        <v>366.88888888888891</v>
      </c>
      <c r="J104" s="3">
        <f t="shared" si="14"/>
        <v>294.11111111111109</v>
      </c>
      <c r="K104" s="3">
        <f t="shared" si="10"/>
        <v>131</v>
      </c>
      <c r="L104" s="3">
        <v>7.6469999999999996E-2</v>
      </c>
      <c r="M104" s="3">
        <v>288</v>
      </c>
      <c r="N104" s="3">
        <v>2116.1999999999998</v>
      </c>
      <c r="O104" s="3">
        <f t="shared" si="11"/>
        <v>1260</v>
      </c>
      <c r="P104" s="6">
        <f t="shared" si="12"/>
        <v>1994.5658022003472</v>
      </c>
    </row>
    <row r="105" spans="1:16" x14ac:dyDescent="0.2">
      <c r="A105" s="29">
        <f t="shared" si="13"/>
        <v>202</v>
      </c>
      <c r="B105" s="16">
        <f>Ambient_Temp</f>
        <v>70</v>
      </c>
      <c r="C105" s="10">
        <f>Balloon_Weight</f>
        <v>760</v>
      </c>
      <c r="D105" s="12">
        <f>Passenger_Weight</f>
        <v>500</v>
      </c>
      <c r="E105" s="24">
        <f>Envelope_Size</f>
        <v>90000</v>
      </c>
      <c r="F105" s="6">
        <f t="shared" si="9"/>
        <v>1881.6430280626842</v>
      </c>
      <c r="G105" s="20">
        <f t="shared" si="15"/>
        <v>170.41345856841508</v>
      </c>
      <c r="H105" s="25" t="s">
        <v>28</v>
      </c>
      <c r="I105" s="28">
        <f t="shared" si="14"/>
        <v>367.44444444444446</v>
      </c>
      <c r="J105" s="3">
        <f t="shared" si="14"/>
        <v>294.11111111111109</v>
      </c>
      <c r="K105" s="3">
        <f t="shared" si="10"/>
        <v>132</v>
      </c>
      <c r="L105" s="3">
        <v>7.6469999999999996E-2</v>
      </c>
      <c r="M105" s="3">
        <v>288</v>
      </c>
      <c r="N105" s="3">
        <v>2116.1999999999998</v>
      </c>
      <c r="O105" s="3">
        <f t="shared" si="11"/>
        <v>1260</v>
      </c>
      <c r="P105" s="6">
        <f t="shared" si="12"/>
        <v>1982.4528135653043</v>
      </c>
    </row>
    <row r="106" spans="1:16" x14ac:dyDescent="0.2">
      <c r="A106" s="29">
        <f t="shared" si="13"/>
        <v>203</v>
      </c>
      <c r="B106" s="16">
        <f>Ambient_Temp</f>
        <v>70</v>
      </c>
      <c r="C106" s="10">
        <f>Balloon_Weight</f>
        <v>760</v>
      </c>
      <c r="D106" s="12">
        <f>Passenger_Weight</f>
        <v>500</v>
      </c>
      <c r="E106" s="24">
        <f>Envelope_Size</f>
        <v>90000</v>
      </c>
      <c r="F106" s="6">
        <f t="shared" si="9"/>
        <v>2049.4938782315658</v>
      </c>
      <c r="G106" s="20">
        <f t="shared" si="15"/>
        <v>167.85085016888161</v>
      </c>
      <c r="H106" s="25" t="s">
        <v>28</v>
      </c>
      <c r="I106" s="28">
        <f t="shared" si="14"/>
        <v>368</v>
      </c>
      <c r="J106" s="3">
        <f t="shared" si="14"/>
        <v>294.11111111111109</v>
      </c>
      <c r="K106" s="3">
        <f t="shared" si="10"/>
        <v>133</v>
      </c>
      <c r="L106" s="3">
        <v>7.6469999999999996E-2</v>
      </c>
      <c r="M106" s="3">
        <v>288</v>
      </c>
      <c r="N106" s="3">
        <v>2116.1999999999998</v>
      </c>
      <c r="O106" s="3">
        <f t="shared" si="11"/>
        <v>1260</v>
      </c>
      <c r="P106" s="6">
        <f t="shared" si="12"/>
        <v>1970.5219751353002</v>
      </c>
    </row>
    <row r="107" spans="1:16" x14ac:dyDescent="0.2">
      <c r="A107" s="29">
        <f t="shared" si="13"/>
        <v>204</v>
      </c>
      <c r="B107" s="16">
        <f>Ambient_Temp</f>
        <v>70</v>
      </c>
      <c r="C107" s="10">
        <f>Balloon_Weight</f>
        <v>760</v>
      </c>
      <c r="D107" s="12">
        <f>Passenger_Weight</f>
        <v>500</v>
      </c>
      <c r="E107" s="24">
        <f>Envelope_Size</f>
        <v>90000</v>
      </c>
      <c r="F107" s="6">
        <f t="shared" si="9"/>
        <v>2214.8394918307549</v>
      </c>
      <c r="G107" s="20">
        <f t="shared" si="15"/>
        <v>165.34561359918916</v>
      </c>
      <c r="H107" s="25" t="s">
        <v>28</v>
      </c>
      <c r="I107" s="28">
        <f t="shared" si="14"/>
        <v>368.55555555555554</v>
      </c>
      <c r="J107" s="3">
        <f t="shared" si="14"/>
        <v>294.11111111111109</v>
      </c>
      <c r="K107" s="3">
        <f t="shared" si="10"/>
        <v>134</v>
      </c>
      <c r="L107" s="3">
        <v>7.6469999999999996E-2</v>
      </c>
      <c r="M107" s="3">
        <v>288</v>
      </c>
      <c r="N107" s="3">
        <v>2116.1999999999998</v>
      </c>
      <c r="O107" s="3">
        <f t="shared" si="11"/>
        <v>1260</v>
      </c>
      <c r="P107" s="6">
        <f t="shared" si="12"/>
        <v>1958.7692089206698</v>
      </c>
    </row>
    <row r="108" spans="1:16" x14ac:dyDescent="0.2">
      <c r="A108" s="29">
        <f t="shared" si="13"/>
        <v>205</v>
      </c>
      <c r="B108" s="16">
        <f>Ambient_Temp</f>
        <v>70</v>
      </c>
      <c r="C108" s="10">
        <f>Balloon_Weight</f>
        <v>760</v>
      </c>
      <c r="D108" s="12">
        <f>Passenger_Weight</f>
        <v>500</v>
      </c>
      <c r="E108" s="24">
        <f>Envelope_Size</f>
        <v>90000</v>
      </c>
      <c r="F108" s="6">
        <f t="shared" si="9"/>
        <v>2377.7355407840564</v>
      </c>
      <c r="G108" s="20">
        <f t="shared" si="15"/>
        <v>162.89604895330149</v>
      </c>
      <c r="H108" s="25" t="s">
        <v>28</v>
      </c>
      <c r="I108" s="28">
        <f t="shared" si="14"/>
        <v>369.11111111111109</v>
      </c>
      <c r="J108" s="3">
        <f t="shared" si="14"/>
        <v>294.11111111111109</v>
      </c>
      <c r="K108" s="3">
        <f t="shared" si="10"/>
        <v>135</v>
      </c>
      <c r="L108" s="3">
        <v>7.6469999999999996E-2</v>
      </c>
      <c r="M108" s="3">
        <v>288</v>
      </c>
      <c r="N108" s="3">
        <v>2116.1999999999998</v>
      </c>
      <c r="O108" s="3">
        <f t="shared" si="11"/>
        <v>1260</v>
      </c>
      <c r="P108" s="6">
        <f t="shared" si="12"/>
        <v>1947.1905577610692</v>
      </c>
    </row>
    <row r="109" spans="1:16" x14ac:dyDescent="0.2">
      <c r="A109" s="29">
        <f t="shared" si="13"/>
        <v>206</v>
      </c>
      <c r="B109" s="16">
        <f>Ambient_Temp</f>
        <v>70</v>
      </c>
      <c r="C109" s="10">
        <f>Balloon_Weight</f>
        <v>760</v>
      </c>
      <c r="D109" s="12">
        <f>Passenger_Weight</f>
        <v>500</v>
      </c>
      <c r="E109" s="24">
        <f>Envelope_Size</f>
        <v>90000</v>
      </c>
      <c r="F109" s="6">
        <f t="shared" si="9"/>
        <v>2538.236059605676</v>
      </c>
      <c r="G109" s="20">
        <f t="shared" si="15"/>
        <v>160.50051882161961</v>
      </c>
      <c r="H109" s="25" t="s">
        <v>28</v>
      </c>
      <c r="I109" s="28">
        <f t="shared" si="14"/>
        <v>369.66666666666663</v>
      </c>
      <c r="J109" s="3">
        <f t="shared" si="14"/>
        <v>294.11111111111109</v>
      </c>
      <c r="K109" s="3">
        <f t="shared" si="10"/>
        <v>136</v>
      </c>
      <c r="L109" s="3">
        <v>7.6469999999999996E-2</v>
      </c>
      <c r="M109" s="3">
        <v>288</v>
      </c>
      <c r="N109" s="3">
        <v>2116.1999999999998</v>
      </c>
      <c r="O109" s="3">
        <f t="shared" si="11"/>
        <v>1260</v>
      </c>
      <c r="P109" s="6">
        <f t="shared" si="12"/>
        <v>1935.7821808832284</v>
      </c>
    </row>
    <row r="110" spans="1:16" x14ac:dyDescent="0.2">
      <c r="A110" s="29">
        <f t="shared" si="13"/>
        <v>207</v>
      </c>
      <c r="B110" s="16">
        <f>Ambient_Temp</f>
        <v>70</v>
      </c>
      <c r="C110" s="10">
        <f>Balloon_Weight</f>
        <v>760</v>
      </c>
      <c r="D110" s="12">
        <f>Passenger_Weight</f>
        <v>500</v>
      </c>
      <c r="E110" s="24">
        <f>Envelope_Size</f>
        <v>90000</v>
      </c>
      <c r="F110" s="6">
        <f t="shared" si="9"/>
        <v>2696.3935051598451</v>
      </c>
      <c r="G110" s="20">
        <f t="shared" si="15"/>
        <v>158.15744555416904</v>
      </c>
      <c r="H110" s="25" t="s">
        <v>28</v>
      </c>
      <c r="I110" s="28">
        <f t="shared" si="14"/>
        <v>370.22222222222223</v>
      </c>
      <c r="J110" s="3">
        <f t="shared" si="14"/>
        <v>294.11111111111109</v>
      </c>
      <c r="K110" s="3">
        <f t="shared" si="10"/>
        <v>137</v>
      </c>
      <c r="L110" s="3">
        <v>7.6469999999999996E-2</v>
      </c>
      <c r="M110" s="3">
        <v>288</v>
      </c>
      <c r="N110" s="3">
        <v>2116.1999999999998</v>
      </c>
      <c r="O110" s="3">
        <f t="shared" si="11"/>
        <v>1260</v>
      </c>
      <c r="P110" s="6">
        <f t="shared" si="12"/>
        <v>1924.5403496532381</v>
      </c>
    </row>
    <row r="111" spans="1:16" x14ac:dyDescent="0.2">
      <c r="A111" s="29">
        <f t="shared" si="13"/>
        <v>208</v>
      </c>
      <c r="B111" s="16">
        <f>Ambient_Temp</f>
        <v>70</v>
      </c>
      <c r="C111" s="10">
        <f>Balloon_Weight</f>
        <v>760</v>
      </c>
      <c r="D111" s="12">
        <f>Passenger_Weight</f>
        <v>500</v>
      </c>
      <c r="E111" s="24">
        <f>Envelope_Size</f>
        <v>90000</v>
      </c>
      <c r="F111" s="6">
        <f t="shared" si="9"/>
        <v>2852.2588138219057</v>
      </c>
      <c r="G111" s="20">
        <f t="shared" si="15"/>
        <v>155.86530866206067</v>
      </c>
      <c r="H111" s="25" t="s">
        <v>28</v>
      </c>
      <c r="I111" s="28">
        <f t="shared" si="14"/>
        <v>370.77777777777777</v>
      </c>
      <c r="J111" s="3">
        <f t="shared" si="14"/>
        <v>294.11111111111109</v>
      </c>
      <c r="K111" s="3">
        <f t="shared" si="10"/>
        <v>138</v>
      </c>
      <c r="L111" s="3">
        <v>7.6469999999999996E-2</v>
      </c>
      <c r="M111" s="3">
        <v>288</v>
      </c>
      <c r="N111" s="3">
        <v>2116.1999999999998</v>
      </c>
      <c r="O111" s="3">
        <f t="shared" si="11"/>
        <v>1260</v>
      </c>
      <c r="P111" s="6">
        <f t="shared" si="12"/>
        <v>1913.4614435135388</v>
      </c>
    </row>
    <row r="112" spans="1:16" x14ac:dyDescent="0.2">
      <c r="A112" s="29">
        <f t="shared" si="13"/>
        <v>209</v>
      </c>
      <c r="B112" s="16">
        <f>Ambient_Temp</f>
        <v>70</v>
      </c>
      <c r="C112" s="10">
        <f>Balloon_Weight</f>
        <v>760</v>
      </c>
      <c r="D112" s="12">
        <f>Passenger_Weight</f>
        <v>500</v>
      </c>
      <c r="E112" s="24">
        <f>Envelope_Size</f>
        <v>90000</v>
      </c>
      <c r="F112" s="6">
        <f t="shared" si="9"/>
        <v>3005.8814561722807</v>
      </c>
      <c r="G112" s="20">
        <f t="shared" si="15"/>
        <v>153.62264235037492</v>
      </c>
      <c r="H112" s="25" t="s">
        <v>28</v>
      </c>
      <c r="I112" s="28">
        <f t="shared" si="14"/>
        <v>371.33333333333331</v>
      </c>
      <c r="J112" s="3">
        <f t="shared" si="14"/>
        <v>294.11111111111109</v>
      </c>
      <c r="K112" s="3">
        <f t="shared" si="10"/>
        <v>139</v>
      </c>
      <c r="L112" s="3">
        <v>7.6469999999999996E-2</v>
      </c>
      <c r="M112" s="3">
        <v>288</v>
      </c>
      <c r="N112" s="3">
        <v>2116.1999999999998</v>
      </c>
      <c r="O112" s="3">
        <f t="shared" si="11"/>
        <v>1260</v>
      </c>
      <c r="P112" s="6">
        <f t="shared" si="12"/>
        <v>1902.5419460952742</v>
      </c>
    </row>
    <row r="113" spans="1:16" x14ac:dyDescent="0.2">
      <c r="A113" s="29">
        <f t="shared" si="13"/>
        <v>210</v>
      </c>
      <c r="B113" s="16">
        <f>Ambient_Temp</f>
        <v>70</v>
      </c>
      <c r="C113" s="10">
        <f>Balloon_Weight</f>
        <v>760</v>
      </c>
      <c r="D113" s="12">
        <f>Passenger_Weight</f>
        <v>500</v>
      </c>
      <c r="E113" s="24">
        <f>Envelope_Size</f>
        <v>90000</v>
      </c>
      <c r="F113" s="6">
        <f t="shared" si="9"/>
        <v>3157.3094893462276</v>
      </c>
      <c r="G113" s="20">
        <f t="shared" si="15"/>
        <v>151.42803317394691</v>
      </c>
      <c r="H113" s="25" t="s">
        <v>28</v>
      </c>
      <c r="I113" s="28">
        <f t="shared" si="14"/>
        <v>371.88888888888891</v>
      </c>
      <c r="J113" s="3">
        <f t="shared" si="14"/>
        <v>294.11111111111109</v>
      </c>
      <c r="K113" s="3">
        <f t="shared" si="10"/>
        <v>140</v>
      </c>
      <c r="L113" s="3">
        <v>7.6469999999999996E-2</v>
      </c>
      <c r="M113" s="3">
        <v>288</v>
      </c>
      <c r="N113" s="3">
        <v>2116.1999999999998</v>
      </c>
      <c r="O113" s="3">
        <f t="shared" si="11"/>
        <v>1260</v>
      </c>
      <c r="P113" s="6">
        <f t="shared" si="12"/>
        <v>1891.77844149727</v>
      </c>
    </row>
    <row r="114" spans="1:16" x14ac:dyDescent="0.2">
      <c r="A114" s="29">
        <f t="shared" si="13"/>
        <v>211</v>
      </c>
      <c r="B114" s="16">
        <f>Ambient_Temp</f>
        <v>70</v>
      </c>
      <c r="C114" s="10">
        <f>Balloon_Weight</f>
        <v>760</v>
      </c>
      <c r="D114" s="12">
        <f>Passenger_Weight</f>
        <v>500</v>
      </c>
      <c r="E114" s="24">
        <f>Envelope_Size</f>
        <v>90000</v>
      </c>
      <c r="F114" s="6">
        <f t="shared" si="9"/>
        <v>3306.5896071560137</v>
      </c>
      <c r="G114" s="20">
        <f t="shared" si="15"/>
        <v>149.28011780978613</v>
      </c>
      <c r="H114" s="25" t="s">
        <v>28</v>
      </c>
      <c r="I114" s="28">
        <f t="shared" si="14"/>
        <v>372.44444444444446</v>
      </c>
      <c r="J114" s="3">
        <f t="shared" si="14"/>
        <v>294.11111111111109</v>
      </c>
      <c r="K114" s="3">
        <f t="shared" si="10"/>
        <v>141</v>
      </c>
      <c r="L114" s="3">
        <v>7.6469999999999996E-2</v>
      </c>
      <c r="M114" s="3">
        <v>288</v>
      </c>
      <c r="N114" s="3">
        <v>2116.1999999999998</v>
      </c>
      <c r="O114" s="3">
        <f t="shared" si="11"/>
        <v>1260</v>
      </c>
      <c r="P114" s="6">
        <f t="shared" si="12"/>
        <v>1881.1676107233504</v>
      </c>
    </row>
    <row r="115" spans="1:16" x14ac:dyDescent="0.2">
      <c r="A115" s="29">
        <f t="shared" si="13"/>
        <v>212</v>
      </c>
      <c r="B115" s="16">
        <f>Ambient_Temp</f>
        <v>70</v>
      </c>
      <c r="C115" s="10">
        <f>Balloon_Weight</f>
        <v>760</v>
      </c>
      <c r="D115" s="12">
        <f>Passenger_Weight</f>
        <v>500</v>
      </c>
      <c r="E115" s="24">
        <f>Envelope_Size</f>
        <v>90000</v>
      </c>
      <c r="F115" s="6">
        <f t="shared" si="9"/>
        <v>3453.7671880952216</v>
      </c>
      <c r="G115" s="20">
        <f t="shared" si="15"/>
        <v>147.17758093920793</v>
      </c>
      <c r="H115" s="25" t="s">
        <v>28</v>
      </c>
      <c r="I115" s="28">
        <f t="shared" si="14"/>
        <v>373</v>
      </c>
      <c r="J115" s="3">
        <f t="shared" si="14"/>
        <v>294.11111111111109</v>
      </c>
      <c r="K115" s="3">
        <f t="shared" si="10"/>
        <v>142</v>
      </c>
      <c r="L115" s="3">
        <v>7.6469999999999996E-2</v>
      </c>
      <c r="M115" s="3">
        <v>288</v>
      </c>
      <c r="N115" s="3">
        <v>2116.1999999999998</v>
      </c>
      <c r="O115" s="3">
        <f t="shared" si="11"/>
        <v>1260</v>
      </c>
      <c r="P115" s="6">
        <f t="shared" si="12"/>
        <v>1870.7062282701916</v>
      </c>
    </row>
    <row r="116" spans="1:16" x14ac:dyDescent="0.2">
      <c r="A116" s="29">
        <f t="shared" si="13"/>
        <v>213</v>
      </c>
      <c r="B116" s="16">
        <f>Ambient_Temp</f>
        <v>70</v>
      </c>
      <c r="C116" s="10">
        <f>Balloon_Weight</f>
        <v>760</v>
      </c>
      <c r="D116" s="12">
        <f>Passenger_Weight</f>
        <v>500</v>
      </c>
      <c r="E116" s="24">
        <f>Envelope_Size</f>
        <v>90000</v>
      </c>
      <c r="F116" s="6">
        <f t="shared" si="9"/>
        <v>3598.8863413289996</v>
      </c>
      <c r="G116" s="20">
        <f t="shared" si="15"/>
        <v>145.11915323377798</v>
      </c>
      <c r="H116" s="25" t="s">
        <v>28</v>
      </c>
      <c r="I116" s="28">
        <f t="shared" si="14"/>
        <v>373.55555555555554</v>
      </c>
      <c r="J116" s="3">
        <f t="shared" si="14"/>
        <v>294.11111111111109</v>
      </c>
      <c r="K116" s="3">
        <f t="shared" si="10"/>
        <v>143</v>
      </c>
      <c r="L116" s="3">
        <v>7.6469999999999996E-2</v>
      </c>
      <c r="M116" s="3">
        <v>288</v>
      </c>
      <c r="N116" s="3">
        <v>2116.1999999999998</v>
      </c>
      <c r="O116" s="3">
        <f t="shared" si="11"/>
        <v>1260</v>
      </c>
      <c r="P116" s="6">
        <f t="shared" si="12"/>
        <v>1860.3911588583346</v>
      </c>
    </row>
    <row r="117" spans="1:16" x14ac:dyDescent="0.2">
      <c r="A117" s="29">
        <f t="shared" si="13"/>
        <v>214</v>
      </c>
      <c r="B117" s="16">
        <f>Ambient_Temp</f>
        <v>70</v>
      </c>
      <c r="C117" s="10">
        <f>Balloon_Weight</f>
        <v>760</v>
      </c>
      <c r="D117" s="12">
        <f>Passenger_Weight</f>
        <v>500</v>
      </c>
      <c r="E117" s="24">
        <f>Envelope_Size</f>
        <v>90000</v>
      </c>
      <c r="F117" s="6">
        <f t="shared" si="9"/>
        <v>3741.989950767846</v>
      </c>
      <c r="G117" s="20">
        <f t="shared" si="15"/>
        <v>143.10360943884643</v>
      </c>
      <c r="H117" s="25" t="s">
        <v>28</v>
      </c>
      <c r="I117" s="28">
        <f t="shared" si="14"/>
        <v>374.11111111111109</v>
      </c>
      <c r="J117" s="3">
        <f t="shared" si="14"/>
        <v>294.11111111111109</v>
      </c>
      <c r="K117" s="3">
        <f t="shared" si="10"/>
        <v>144</v>
      </c>
      <c r="L117" s="3">
        <v>7.6469999999999996E-2</v>
      </c>
      <c r="M117" s="3">
        <v>288</v>
      </c>
      <c r="N117" s="3">
        <v>2116.1999999999998</v>
      </c>
      <c r="O117" s="3">
        <f t="shared" si="11"/>
        <v>1260</v>
      </c>
      <c r="P117" s="6">
        <f t="shared" si="12"/>
        <v>1850.2193542994214</v>
      </c>
    </row>
    <row r="118" spans="1:16" x14ac:dyDescent="0.2">
      <c r="A118" s="29">
        <f t="shared" si="13"/>
        <v>215</v>
      </c>
      <c r="B118" s="16">
        <f>Ambient_Temp</f>
        <v>70</v>
      </c>
      <c r="C118" s="10">
        <f>Balloon_Weight</f>
        <v>760</v>
      </c>
      <c r="D118" s="12">
        <f>Passenger_Weight</f>
        <v>500</v>
      </c>
      <c r="E118" s="24">
        <f>Envelope_Size</f>
        <v>90000</v>
      </c>
      <c r="F118" s="6">
        <f t="shared" si="9"/>
        <v>3883.1197173179048</v>
      </c>
      <c r="G118" s="20">
        <f t="shared" si="15"/>
        <v>141.12976655005878</v>
      </c>
      <c r="H118" s="25" t="s">
        <v>28</v>
      </c>
      <c r="I118" s="28">
        <f t="shared" si="14"/>
        <v>374.66666666666663</v>
      </c>
      <c r="J118" s="3">
        <f t="shared" si="14"/>
        <v>294.11111111111109</v>
      </c>
      <c r="K118" s="3">
        <f t="shared" si="10"/>
        <v>145</v>
      </c>
      <c r="L118" s="3">
        <v>7.6469999999999996E-2</v>
      </c>
      <c r="M118" s="3">
        <v>288</v>
      </c>
      <c r="N118" s="3">
        <v>2116.1999999999998</v>
      </c>
      <c r="O118" s="3">
        <f t="shared" si="11"/>
        <v>1260</v>
      </c>
      <c r="P118" s="6">
        <f t="shared" si="12"/>
        <v>1840.1878504930432</v>
      </c>
    </row>
    <row r="119" spans="1:16" x14ac:dyDescent="0.2">
      <c r="A119" s="29">
        <f t="shared" si="13"/>
        <v>216</v>
      </c>
      <c r="B119" s="16">
        <f>Ambient_Temp</f>
        <v>70</v>
      </c>
      <c r="C119" s="10">
        <f>Balloon_Weight</f>
        <v>760</v>
      </c>
      <c r="D119" s="12">
        <f>Passenger_Weight</f>
        <v>500</v>
      </c>
      <c r="E119" s="24">
        <f>Envelope_Size</f>
        <v>90000</v>
      </c>
      <c r="F119" s="6">
        <f t="shared" si="9"/>
        <v>4022.3161993946674</v>
      </c>
      <c r="G119" s="20">
        <f t="shared" si="15"/>
        <v>139.19648207676255</v>
      </c>
      <c r="H119" s="25" t="s">
        <v>28</v>
      </c>
      <c r="I119" s="28">
        <f t="shared" si="14"/>
        <v>375.22222222222223</v>
      </c>
      <c r="J119" s="3">
        <f t="shared" si="14"/>
        <v>294.11111111111109</v>
      </c>
      <c r="K119" s="3">
        <f t="shared" si="10"/>
        <v>146</v>
      </c>
      <c r="L119" s="3">
        <v>7.6469999999999996E-2</v>
      </c>
      <c r="M119" s="3">
        <v>288</v>
      </c>
      <c r="N119" s="3">
        <v>2116.1999999999998</v>
      </c>
      <c r="O119" s="3">
        <f t="shared" si="11"/>
        <v>1260</v>
      </c>
      <c r="P119" s="6">
        <f t="shared" si="12"/>
        <v>1830.293764547027</v>
      </c>
    </row>
    <row r="120" spans="1:16" x14ac:dyDescent="0.2">
      <c r="A120" s="29">
        <f t="shared" si="13"/>
        <v>217</v>
      </c>
      <c r="B120" s="16">
        <f>Ambient_Temp</f>
        <v>70</v>
      </c>
      <c r="C120" s="10">
        <f>Balloon_Weight</f>
        <v>760</v>
      </c>
      <c r="D120" s="12">
        <f>Passenger_Weight</f>
        <v>500</v>
      </c>
      <c r="E120" s="24">
        <f>Envelope_Size</f>
        <v>90000</v>
      </c>
      <c r="F120" s="6">
        <f t="shared" si="9"/>
        <v>4159.6188517833034</v>
      </c>
      <c r="G120" s="20">
        <f t="shared" si="15"/>
        <v>137.30265238863603</v>
      </c>
      <c r="H120" s="25" t="s">
        <v>28</v>
      </c>
      <c r="I120" s="28">
        <f t="shared" si="14"/>
        <v>375.77777777777777</v>
      </c>
      <c r="J120" s="3">
        <f t="shared" si="14"/>
        <v>294.11111111111109</v>
      </c>
      <c r="K120" s="3">
        <f t="shared" si="10"/>
        <v>147</v>
      </c>
      <c r="L120" s="3">
        <v>7.6469999999999996E-2</v>
      </c>
      <c r="M120" s="3">
        <v>288</v>
      </c>
      <c r="N120" s="3">
        <v>2116.1999999999998</v>
      </c>
      <c r="O120" s="3">
        <f t="shared" si="11"/>
        <v>1260</v>
      </c>
      <c r="P120" s="6">
        <f t="shared" si="12"/>
        <v>1820.5342920152427</v>
      </c>
    </row>
    <row r="121" spans="1:16" x14ac:dyDescent="0.2">
      <c r="A121" s="29">
        <f t="shared" si="13"/>
        <v>218</v>
      </c>
      <c r="B121" s="16">
        <f>Ambient_Temp</f>
        <v>70</v>
      </c>
      <c r="C121" s="10">
        <f>Balloon_Weight</f>
        <v>760</v>
      </c>
      <c r="D121" s="12">
        <f>Passenger_Weight</f>
        <v>500</v>
      </c>
      <c r="E121" s="24">
        <f>Envelope_Size</f>
        <v>90000</v>
      </c>
      <c r="F121" s="6">
        <f t="shared" si="9"/>
        <v>4295.0660629234453</v>
      </c>
      <c r="G121" s="20">
        <f t="shared" si="15"/>
        <v>135.44721114014192</v>
      </c>
      <c r="H121" s="25" t="s">
        <v>28</v>
      </c>
      <c r="I121" s="28">
        <f t="shared" si="14"/>
        <v>376.33333333333331</v>
      </c>
      <c r="J121" s="3">
        <f t="shared" si="14"/>
        <v>294.11111111111109</v>
      </c>
      <c r="K121" s="3">
        <f t="shared" si="10"/>
        <v>148</v>
      </c>
      <c r="L121" s="3">
        <v>7.6469999999999996E-2</v>
      </c>
      <c r="M121" s="3">
        <v>288</v>
      </c>
      <c r="N121" s="3">
        <v>2116.1999999999998</v>
      </c>
      <c r="O121" s="3">
        <f t="shared" si="11"/>
        <v>1260</v>
      </c>
      <c r="P121" s="6">
        <f t="shared" si="12"/>
        <v>1810.9067042474014</v>
      </c>
    </row>
    <row r="122" spans="1:16" x14ac:dyDescent="0.2">
      <c r="A122" s="29">
        <f t="shared" si="13"/>
        <v>219</v>
      </c>
      <c r="B122" s="16">
        <f>Ambient_Temp</f>
        <v>70</v>
      </c>
      <c r="C122" s="10">
        <f>Balloon_Weight</f>
        <v>760</v>
      </c>
      <c r="D122" s="12">
        <f>Passenger_Weight</f>
        <v>500</v>
      </c>
      <c r="E122" s="24">
        <f>Envelope_Size</f>
        <v>90000</v>
      </c>
      <c r="F122" s="6">
        <f t="shared" si="9"/>
        <v>4428.6951906925988</v>
      </c>
      <c r="G122" s="20">
        <f t="shared" si="15"/>
        <v>133.62912776915346</v>
      </c>
      <c r="H122" s="25" t="s">
        <v>28</v>
      </c>
      <c r="I122" s="28">
        <f t="shared" si="14"/>
        <v>376.88888888888891</v>
      </c>
      <c r="J122" s="3">
        <f t="shared" si="14"/>
        <v>294.11111111111109</v>
      </c>
      <c r="K122" s="3">
        <f t="shared" si="10"/>
        <v>149</v>
      </c>
      <c r="L122" s="3">
        <v>7.6469999999999996E-2</v>
      </c>
      <c r="M122" s="3">
        <v>288</v>
      </c>
      <c r="N122" s="3">
        <v>2116.1999999999998</v>
      </c>
      <c r="O122" s="3">
        <f t="shared" si="11"/>
        <v>1260</v>
      </c>
      <c r="P122" s="6">
        <f t="shared" si="12"/>
        <v>1801.40834584557</v>
      </c>
    </row>
    <row r="123" spans="1:16" x14ac:dyDescent="0.2">
      <c r="A123" s="29">
        <f t="shared" si="13"/>
        <v>220</v>
      </c>
      <c r="B123" s="16">
        <f>Ambient_Temp</f>
        <v>70</v>
      </c>
      <c r="C123" s="10">
        <f>Balloon_Weight</f>
        <v>760</v>
      </c>
      <c r="D123" s="12">
        <f>Passenger_Weight</f>
        <v>500</v>
      </c>
      <c r="E123" s="24">
        <f>Envelope_Size</f>
        <v>90000</v>
      </c>
      <c r="F123" s="6">
        <f t="shared" si="9"/>
        <v>4560.5425967581432</v>
      </c>
      <c r="G123" s="20">
        <f t="shared" si="15"/>
        <v>131.84740606554442</v>
      </c>
      <c r="H123" s="25" t="s">
        <v>28</v>
      </c>
      <c r="I123" s="28">
        <f t="shared" si="14"/>
        <v>377.44444444444446</v>
      </c>
      <c r="J123" s="3">
        <f t="shared" si="14"/>
        <v>294.11111111111109</v>
      </c>
      <c r="K123" s="3">
        <f t="shared" si="10"/>
        <v>150</v>
      </c>
      <c r="L123" s="3">
        <v>7.6469999999999996E-2</v>
      </c>
      <c r="M123" s="3">
        <v>288</v>
      </c>
      <c r="N123" s="3">
        <v>2116.1999999999998</v>
      </c>
      <c r="O123" s="3">
        <f t="shared" si="11"/>
        <v>1260</v>
      </c>
      <c r="P123" s="6">
        <f t="shared" si="12"/>
        <v>1792.0366322224311</v>
      </c>
    </row>
    <row r="124" spans="1:16" x14ac:dyDescent="0.2">
      <c r="A124" s="29">
        <f t="shared" si="13"/>
        <v>221</v>
      </c>
      <c r="B124" s="16">
        <f>Ambient_Temp</f>
        <v>70</v>
      </c>
      <c r="C124" s="10">
        <f>Balloon_Weight</f>
        <v>760</v>
      </c>
      <c r="D124" s="12">
        <f>Passenger_Weight</f>
        <v>500</v>
      </c>
      <c r="E124" s="24">
        <f>Envelope_Size</f>
        <v>90000</v>
      </c>
      <c r="F124" s="6">
        <f t="shared" si="9"/>
        <v>4690.6436795645486</v>
      </c>
      <c r="G124" s="20">
        <f t="shared" si="15"/>
        <v>130.10108280640543</v>
      </c>
      <c r="H124" s="25" t="s">
        <v>28</v>
      </c>
      <c r="I124" s="28">
        <f t="shared" si="14"/>
        <v>378</v>
      </c>
      <c r="J124" s="3">
        <f t="shared" si="14"/>
        <v>294.11111111111109</v>
      </c>
      <c r="K124" s="3">
        <f t="shared" si="10"/>
        <v>151</v>
      </c>
      <c r="L124" s="3">
        <v>7.6469999999999996E-2</v>
      </c>
      <c r="M124" s="3">
        <v>288</v>
      </c>
      <c r="N124" s="3">
        <v>2116.1999999999998</v>
      </c>
      <c r="O124" s="3">
        <f t="shared" si="11"/>
        <v>1260</v>
      </c>
      <c r="P124" s="6">
        <f t="shared" si="12"/>
        <v>1782.7890472565518</v>
      </c>
    </row>
    <row r="125" spans="1:16" x14ac:dyDescent="0.2">
      <c r="A125" s="29">
        <f t="shared" si="13"/>
        <v>222</v>
      </c>
      <c r="B125" s="16">
        <f>Ambient_Temp</f>
        <v>70</v>
      </c>
      <c r="C125" s="10">
        <f>Balloon_Weight</f>
        <v>760</v>
      </c>
      <c r="D125" s="12">
        <f>Passenger_Weight</f>
        <v>500</v>
      </c>
      <c r="E125" s="24">
        <f>Envelope_Size</f>
        <v>90000</v>
      </c>
      <c r="F125" s="6">
        <f t="shared" si="9"/>
        <v>4819.0329060182257</v>
      </c>
      <c r="G125" s="20">
        <f t="shared" si="15"/>
        <v>128.38922645367711</v>
      </c>
      <c r="H125" s="25" t="s">
        <v>28</v>
      </c>
      <c r="I125" s="28">
        <f t="shared" si="14"/>
        <v>378.55555555555554</v>
      </c>
      <c r="J125" s="3">
        <f t="shared" si="14"/>
        <v>294.11111111111109</v>
      </c>
      <c r="K125" s="3">
        <f t="shared" si="10"/>
        <v>152</v>
      </c>
      <c r="L125" s="3">
        <v>7.6469999999999996E-2</v>
      </c>
      <c r="M125" s="3">
        <v>288</v>
      </c>
      <c r="N125" s="3">
        <v>2116.1999999999998</v>
      </c>
      <c r="O125" s="3">
        <f t="shared" si="11"/>
        <v>1260</v>
      </c>
      <c r="P125" s="6">
        <f t="shared" si="12"/>
        <v>1773.6631410402244</v>
      </c>
    </row>
    <row r="126" spans="1:16" x14ac:dyDescent="0.2">
      <c r="A126" s="29">
        <f t="shared" si="13"/>
        <v>223</v>
      </c>
      <c r="B126" s="16">
        <f>Ambient_Temp</f>
        <v>70</v>
      </c>
      <c r="C126" s="10">
        <f>Balloon_Weight</f>
        <v>760</v>
      </c>
      <c r="D126" s="12">
        <f>Passenger_Weight</f>
        <v>500</v>
      </c>
      <c r="E126" s="24">
        <f>Envelope_Size</f>
        <v>90000</v>
      </c>
      <c r="F126" s="6">
        <f t="shared" si="9"/>
        <v>4945.7438419300252</v>
      </c>
      <c r="G126" s="20">
        <f t="shared" si="15"/>
        <v>126.71093591179942</v>
      </c>
      <c r="H126" s="25" t="s">
        <v>28</v>
      </c>
      <c r="I126" s="28">
        <f t="shared" si="14"/>
        <v>379.11111111111109</v>
      </c>
      <c r="J126" s="3">
        <f t="shared" si="14"/>
        <v>294.11111111111109</v>
      </c>
      <c r="K126" s="3">
        <f t="shared" si="10"/>
        <v>153</v>
      </c>
      <c r="L126" s="3">
        <v>7.6469999999999996E-2</v>
      </c>
      <c r="M126" s="3">
        <v>288</v>
      </c>
      <c r="N126" s="3">
        <v>2116.1999999999998</v>
      </c>
      <c r="O126" s="3">
        <f t="shared" si="11"/>
        <v>1260</v>
      </c>
      <c r="P126" s="6">
        <f t="shared" si="12"/>
        <v>1764.6565277156137</v>
      </c>
    </row>
    <row r="127" spans="1:16" x14ac:dyDescent="0.2">
      <c r="A127" s="29">
        <f t="shared" si="13"/>
        <v>224</v>
      </c>
      <c r="B127" s="16">
        <f>Ambient_Temp</f>
        <v>70</v>
      </c>
      <c r="C127" s="10">
        <f>Balloon_Weight</f>
        <v>760</v>
      </c>
      <c r="D127" s="12">
        <f>Passenger_Weight</f>
        <v>500</v>
      </c>
      <c r="E127" s="24">
        <f>Envelope_Size</f>
        <v>90000</v>
      </c>
      <c r="F127" s="6">
        <f t="shared" si="9"/>
        <v>5070.8091812715529</v>
      </c>
      <c r="G127" s="20">
        <f t="shared" si="15"/>
        <v>125.06533934152776</v>
      </c>
      <c r="H127" s="25" t="s">
        <v>28</v>
      </c>
      <c r="I127" s="28">
        <f t="shared" si="14"/>
        <v>379.66666666666663</v>
      </c>
      <c r="J127" s="3">
        <f t="shared" si="14"/>
        <v>294.11111111111109</v>
      </c>
      <c r="K127" s="3">
        <f t="shared" si="10"/>
        <v>154</v>
      </c>
      <c r="L127" s="3">
        <v>7.6469999999999996E-2</v>
      </c>
      <c r="M127" s="3">
        <v>288</v>
      </c>
      <c r="N127" s="3">
        <v>2116.1999999999998</v>
      </c>
      <c r="O127" s="3">
        <f t="shared" si="11"/>
        <v>1260</v>
      </c>
      <c r="P127" s="6">
        <f t="shared" si="12"/>
        <v>1755.766883395218</v>
      </c>
    </row>
    <row r="128" spans="1:16" x14ac:dyDescent="0.2">
      <c r="A128" s="29">
        <f t="shared" si="13"/>
        <v>225</v>
      </c>
      <c r="B128" s="16">
        <f>Ambient_Temp</f>
        <v>70</v>
      </c>
      <c r="C128" s="10">
        <f>Balloon_Weight</f>
        <v>760</v>
      </c>
      <c r="D128" s="12">
        <f>Passenger_Weight</f>
        <v>500</v>
      </c>
      <c r="E128" s="24">
        <f>Envelope_Size</f>
        <v>90000</v>
      </c>
      <c r="F128" s="6">
        <f t="shared" si="9"/>
        <v>5194.2607742990012</v>
      </c>
      <c r="G128" s="20">
        <f t="shared" si="15"/>
        <v>123.45159302744833</v>
      </c>
      <c r="H128" s="25" t="s">
        <v>28</v>
      </c>
      <c r="I128" s="28">
        <f t="shared" si="14"/>
        <v>380.22222222222223</v>
      </c>
      <c r="J128" s="3">
        <f t="shared" si="14"/>
        <v>294.11111111111109</v>
      </c>
      <c r="K128" s="3">
        <f t="shared" si="10"/>
        <v>155</v>
      </c>
      <c r="L128" s="3">
        <v>7.6469999999999996E-2</v>
      </c>
      <c r="M128" s="3">
        <v>288</v>
      </c>
      <c r="N128" s="3">
        <v>2116.1999999999998</v>
      </c>
      <c r="O128" s="3">
        <f t="shared" si="11"/>
        <v>1260</v>
      </c>
      <c r="P128" s="6">
        <f t="shared" si="12"/>
        <v>1746.9919441628269</v>
      </c>
    </row>
    <row r="129" spans="1:16" x14ac:dyDescent="0.2">
      <c r="A129" s="29">
        <f t="shared" si="13"/>
        <v>226</v>
      </c>
      <c r="B129" s="16">
        <f>Ambient_Temp</f>
        <v>70</v>
      </c>
      <c r="C129" s="10">
        <f>Balloon_Weight</f>
        <v>760</v>
      </c>
      <c r="D129" s="12">
        <f>Passenger_Weight</f>
        <v>500</v>
      </c>
      <c r="E129" s="24">
        <f>Envelope_Size</f>
        <v>90000</v>
      </c>
      <c r="F129" s="6">
        <f t="shared" si="9"/>
        <v>5316.1296545953273</v>
      </c>
      <c r="G129" s="20">
        <f t="shared" si="15"/>
        <v>121.8688802963261</v>
      </c>
      <c r="H129" s="25" t="s">
        <v>28</v>
      </c>
      <c r="I129" s="28">
        <f t="shared" si="14"/>
        <v>380.77777777777777</v>
      </c>
      <c r="J129" s="3">
        <f t="shared" si="14"/>
        <v>294.11111111111109</v>
      </c>
      <c r="K129" s="3">
        <f t="shared" si="10"/>
        <v>156</v>
      </c>
      <c r="L129" s="3">
        <v>7.6469999999999996E-2</v>
      </c>
      <c r="M129" s="3">
        <v>288</v>
      </c>
      <c r="N129" s="3">
        <v>2116.1999999999998</v>
      </c>
      <c r="O129" s="3">
        <f t="shared" si="11"/>
        <v>1260</v>
      </c>
      <c r="P129" s="6">
        <f t="shared" si="12"/>
        <v>1738.3295041513641</v>
      </c>
    </row>
    <row r="130" spans="1:16" x14ac:dyDescent="0.2">
      <c r="A130" s="29">
        <f t="shared" si="13"/>
        <v>227</v>
      </c>
      <c r="B130" s="16">
        <f>Ambient_Temp</f>
        <v>70</v>
      </c>
      <c r="C130" s="10">
        <f>Balloon_Weight</f>
        <v>760</v>
      </c>
      <c r="D130" s="12">
        <f>Passenger_Weight</f>
        <v>500</v>
      </c>
      <c r="E130" s="24">
        <f>Envelope_Size</f>
        <v>90000</v>
      </c>
      <c r="F130" s="6">
        <f t="shared" si="9"/>
        <v>5436.4460650789497</v>
      </c>
      <c r="G130" s="20">
        <f t="shared" si="15"/>
        <v>120.31641048362235</v>
      </c>
      <c r="H130" s="25" t="s">
        <v>28</v>
      </c>
      <c r="I130" s="28">
        <f t="shared" si="14"/>
        <v>381.33333333333331</v>
      </c>
      <c r="J130" s="3">
        <f t="shared" si="14"/>
        <v>294.11111111111109</v>
      </c>
      <c r="K130" s="3">
        <f t="shared" si="10"/>
        <v>157</v>
      </c>
      <c r="L130" s="3">
        <v>7.6469999999999996E-2</v>
      </c>
      <c r="M130" s="3">
        <v>288</v>
      </c>
      <c r="N130" s="3">
        <v>2116.1999999999998</v>
      </c>
      <c r="O130" s="3">
        <f t="shared" si="11"/>
        <v>1260</v>
      </c>
      <c r="P130" s="6">
        <f t="shared" si="12"/>
        <v>1729.7774136941882</v>
      </c>
    </row>
    <row r="131" spans="1:16" x14ac:dyDescent="0.2">
      <c r="A131" s="29">
        <f t="shared" si="13"/>
        <v>228</v>
      </c>
      <c r="B131" s="16">
        <f>Ambient_Temp</f>
        <v>70</v>
      </c>
      <c r="C131" s="10">
        <f>Balloon_Weight</f>
        <v>760</v>
      </c>
      <c r="D131" s="12">
        <f>Passenger_Weight</f>
        <v>500</v>
      </c>
      <c r="E131" s="24">
        <f>Envelope_Size</f>
        <v>90000</v>
      </c>
      <c r="F131" s="6">
        <f t="shared" ref="F131:F194" si="16">(P131-N131)/((1760.8-N131)/5000)</f>
        <v>5555.239483024814</v>
      </c>
      <c r="G131" s="20">
        <f t="shared" si="15"/>
        <v>118.79341794586435</v>
      </c>
      <c r="H131" s="25" t="s">
        <v>28</v>
      </c>
      <c r="I131" s="28">
        <f t="shared" si="14"/>
        <v>381.88888888888891</v>
      </c>
      <c r="J131" s="3">
        <f t="shared" si="14"/>
        <v>294.11111111111109</v>
      </c>
      <c r="K131" s="3">
        <f t="shared" ref="K131:K194" si="17">A131-B131</f>
        <v>158</v>
      </c>
      <c r="L131" s="3">
        <v>7.6469999999999996E-2</v>
      </c>
      <c r="M131" s="3">
        <v>288</v>
      </c>
      <c r="N131" s="3">
        <v>2116.1999999999998</v>
      </c>
      <c r="O131" s="3">
        <f t="shared" ref="O131:O194" si="18">C131+D131</f>
        <v>1260</v>
      </c>
      <c r="P131" s="6">
        <f>O131/((L131*M131/N131)*E131*((1/J131)-(1/I131)))</f>
        <v>1721.3335775465962</v>
      </c>
    </row>
    <row r="132" spans="1:16" x14ac:dyDescent="0.2">
      <c r="A132" s="29">
        <f t="shared" si="13"/>
        <v>229</v>
      </c>
      <c r="B132" s="16">
        <f>Ambient_Temp</f>
        <v>70</v>
      </c>
      <c r="C132" s="10">
        <f>Balloon_Weight</f>
        <v>760</v>
      </c>
      <c r="D132" s="12">
        <f>Passenger_Weight</f>
        <v>500</v>
      </c>
      <c r="E132" s="24">
        <f>Envelope_Size</f>
        <v>90000</v>
      </c>
      <c r="F132" s="6">
        <f t="shared" si="16"/>
        <v>5672.5386441411647</v>
      </c>
      <c r="G132" s="20">
        <f t="shared" si="15"/>
        <v>117.29916111635066</v>
      </c>
      <c r="H132" s="25" t="s">
        <v>28</v>
      </c>
      <c r="I132" s="28">
        <f t="shared" si="14"/>
        <v>382.44444444444446</v>
      </c>
      <c r="J132" s="3">
        <f t="shared" si="14"/>
        <v>294.11111111111109</v>
      </c>
      <c r="K132" s="3">
        <f t="shared" si="17"/>
        <v>159</v>
      </c>
      <c r="L132" s="3">
        <v>7.6469999999999996E-2</v>
      </c>
      <c r="M132" s="3">
        <v>288</v>
      </c>
      <c r="N132" s="3">
        <v>2116.1999999999998</v>
      </c>
      <c r="O132" s="3">
        <f t="shared" si="18"/>
        <v>1260</v>
      </c>
      <c r="P132" s="6">
        <f>O132/((L132*M132/N132)*E132*((1/J132)-(1/I132)))</f>
        <v>1712.995953174446</v>
      </c>
    </row>
    <row r="133" spans="1:16" x14ac:dyDescent="0.2">
      <c r="A133" s="29">
        <f t="shared" ref="A133:A196" si="19">A132+1</f>
        <v>230</v>
      </c>
      <c r="B133" s="16">
        <f>Ambient_Temp</f>
        <v>70</v>
      </c>
      <c r="C133" s="10">
        <f>Balloon_Weight</f>
        <v>760</v>
      </c>
      <c r="D133" s="12">
        <f>Passenger_Weight</f>
        <v>500</v>
      </c>
      <c r="E133" s="24">
        <f>Envelope_Size</f>
        <v>90000</v>
      </c>
      <c r="F133" s="6">
        <f t="shared" si="16"/>
        <v>5788.3715657435623</v>
      </c>
      <c r="G133" s="20">
        <f t="shared" si="15"/>
        <v>115.83292160239762</v>
      </c>
      <c r="H133" s="25" t="s">
        <v>28</v>
      </c>
      <c r="I133" s="28">
        <f t="shared" si="14"/>
        <v>383</v>
      </c>
      <c r="J133" s="3">
        <f t="shared" si="14"/>
        <v>294.11111111111109</v>
      </c>
      <c r="K133" s="3">
        <f t="shared" si="17"/>
        <v>160</v>
      </c>
      <c r="L133" s="3">
        <v>7.6469999999999996E-2</v>
      </c>
      <c r="M133" s="3">
        <v>288</v>
      </c>
      <c r="N133" s="3">
        <v>2116.1999999999998</v>
      </c>
      <c r="O133" s="3">
        <f t="shared" si="18"/>
        <v>1260</v>
      </c>
      <c r="P133" s="6">
        <f>O133/((L133*M133/N133)*E133*((1/J133)-(1/I133)))</f>
        <v>1704.7625491069475</v>
      </c>
    </row>
    <row r="134" spans="1:16" x14ac:dyDescent="0.2">
      <c r="A134" s="29">
        <f t="shared" si="19"/>
        <v>231</v>
      </c>
      <c r="B134" s="16">
        <f>Ambient_Temp</f>
        <v>70</v>
      </c>
      <c r="C134" s="10">
        <f>Balloon_Weight</f>
        <v>760</v>
      </c>
      <c r="D134" s="12">
        <f>Passenger_Weight</f>
        <v>500</v>
      </c>
      <c r="E134" s="24">
        <f>Envelope_Size</f>
        <v>90000</v>
      </c>
      <c r="F134" s="6">
        <f t="shared" si="16"/>
        <v>5902.7655690651836</v>
      </c>
      <c r="G134" s="20">
        <f t="shared" si="15"/>
        <v>114.39400332162131</v>
      </c>
      <c r="H134" s="25" t="s">
        <v>28</v>
      </c>
      <c r="I134" s="28">
        <f t="shared" si="14"/>
        <v>383.55555555555554</v>
      </c>
      <c r="J134" s="3">
        <f t="shared" si="14"/>
        <v>294.11111111111109</v>
      </c>
      <c r="K134" s="3">
        <f t="shared" si="17"/>
        <v>161</v>
      </c>
      <c r="L134" s="3">
        <v>7.6469999999999996E-2</v>
      </c>
      <c r="M134" s="3">
        <v>288</v>
      </c>
      <c r="N134" s="3">
        <v>2116.1999999999998</v>
      </c>
      <c r="O134" s="3">
        <f t="shared" si="18"/>
        <v>1260</v>
      </c>
      <c r="P134" s="6">
        <f>O134/((L134*M134/N134)*E134*((1/J134)-(1/I134)))</f>
        <v>1696.6314233508467</v>
      </c>
    </row>
    <row r="135" spans="1:16" x14ac:dyDescent="0.2">
      <c r="A135" s="29">
        <f t="shared" si="19"/>
        <v>232</v>
      </c>
      <c r="B135" s="16">
        <f>Ambient_Temp</f>
        <v>70</v>
      </c>
      <c r="C135" s="10">
        <f>Balloon_Weight</f>
        <v>760</v>
      </c>
      <c r="D135" s="12">
        <f>Passenger_Weight</f>
        <v>500</v>
      </c>
      <c r="E135" s="24">
        <f>Envelope_Size</f>
        <v>90000</v>
      </c>
      <c r="F135" s="6">
        <f t="shared" si="16"/>
        <v>6015.747300740858</v>
      </c>
      <c r="G135" s="20">
        <f t="shared" si="15"/>
        <v>112.98173167567438</v>
      </c>
      <c r="H135" s="25" t="s">
        <v>28</v>
      </c>
      <c r="I135" s="28">
        <f t="shared" si="14"/>
        <v>384.11111111111109</v>
      </c>
      <c r="J135" s="3">
        <f t="shared" si="14"/>
        <v>294.11111111111109</v>
      </c>
      <c r="K135" s="3">
        <f t="shared" si="17"/>
        <v>162</v>
      </c>
      <c r="L135" s="3">
        <v>7.6469999999999996E-2</v>
      </c>
      <c r="M135" s="3">
        <v>288</v>
      </c>
      <c r="N135" s="3">
        <v>2116.1999999999998</v>
      </c>
      <c r="O135" s="3">
        <f t="shared" si="18"/>
        <v>1260</v>
      </c>
      <c r="P135" s="6">
        <f>O135/((L135*M135/N135)*E135*((1/J135)-(1/I135)))</f>
        <v>1688.6006818633398</v>
      </c>
    </row>
    <row r="136" spans="1:16" x14ac:dyDescent="0.2">
      <c r="A136" s="29">
        <f t="shared" si="19"/>
        <v>233</v>
      </c>
      <c r="B136" s="16">
        <f>Ambient_Temp</f>
        <v>70</v>
      </c>
      <c r="C136" s="10">
        <f>Balloon_Weight</f>
        <v>760</v>
      </c>
      <c r="D136" s="12">
        <f>Passenger_Weight</f>
        <v>500</v>
      </c>
      <c r="E136" s="24">
        <f>Envelope_Size</f>
        <v>90000</v>
      </c>
      <c r="F136" s="6">
        <f t="shared" si="16"/>
        <v>6127.3427535002666</v>
      </c>
      <c r="G136" s="20">
        <f t="shared" si="15"/>
        <v>111.59545275940854</v>
      </c>
      <c r="H136" s="25" t="s">
        <v>28</v>
      </c>
      <c r="I136" s="28">
        <f t="shared" ref="I136:J199" si="20">((A136-32)/1.8)+273</f>
        <v>384.66666666666663</v>
      </c>
      <c r="J136" s="3">
        <f t="shared" si="20"/>
        <v>294.11111111111109</v>
      </c>
      <c r="K136" s="3">
        <f t="shared" si="17"/>
        <v>163</v>
      </c>
      <c r="L136" s="3">
        <v>7.6469999999999996E-2</v>
      </c>
      <c r="M136" s="3">
        <v>288</v>
      </c>
      <c r="N136" s="3">
        <v>2116.1999999999998</v>
      </c>
      <c r="O136" s="3">
        <f t="shared" si="18"/>
        <v>1260</v>
      </c>
      <c r="P136" s="6">
        <f t="shared" ref="P136:P199" si="21">O136/((L136*M136/N136)*E136*((1/J136)-(1/I136)))</f>
        <v>1680.668477081201</v>
      </c>
    </row>
    <row r="137" spans="1:16" x14ac:dyDescent="0.2">
      <c r="A137" s="29">
        <f t="shared" si="19"/>
        <v>234</v>
      </c>
      <c r="B137" s="16">
        <f>Ambient_Temp</f>
        <v>70</v>
      </c>
      <c r="C137" s="10">
        <f>Balloon_Weight</f>
        <v>760</v>
      </c>
      <c r="D137" s="12">
        <f>Passenger_Weight</f>
        <v>500</v>
      </c>
      <c r="E137" s="24">
        <f>Envelope_Size</f>
        <v>90000</v>
      </c>
      <c r="F137" s="6">
        <f t="shared" si="16"/>
        <v>6237.5772861040878</v>
      </c>
      <c r="G137" s="20">
        <f t="shared" si="15"/>
        <v>110.23453260382121</v>
      </c>
      <c r="H137" s="25" t="s">
        <v>28</v>
      </c>
      <c r="I137" s="28">
        <f t="shared" si="20"/>
        <v>385.22222222222223</v>
      </c>
      <c r="J137" s="3">
        <f t="shared" si="20"/>
        <v>294.11111111111109</v>
      </c>
      <c r="K137" s="3">
        <f t="shared" si="17"/>
        <v>164</v>
      </c>
      <c r="L137" s="3">
        <v>7.6469999999999996E-2</v>
      </c>
      <c r="M137" s="3">
        <v>288</v>
      </c>
      <c r="N137" s="3">
        <v>2116.1999999999998</v>
      </c>
      <c r="O137" s="3">
        <f t="shared" si="18"/>
        <v>1260</v>
      </c>
      <c r="P137" s="6">
        <f t="shared" si="21"/>
        <v>1672.8330065037214</v>
      </c>
    </row>
    <row r="138" spans="1:16" x14ac:dyDescent="0.2">
      <c r="A138" s="29">
        <f t="shared" si="19"/>
        <v>235</v>
      </c>
      <c r="B138" s="16">
        <f>Ambient_Temp</f>
        <v>70</v>
      </c>
      <c r="C138" s="10">
        <f>Balloon_Weight</f>
        <v>760</v>
      </c>
      <c r="D138" s="12">
        <f>Passenger_Weight</f>
        <v>500</v>
      </c>
      <c r="E138" s="24">
        <f>Envelope_Size</f>
        <v>90000</v>
      </c>
      <c r="F138" s="6">
        <f t="shared" si="16"/>
        <v>6346.475642555115</v>
      </c>
      <c r="G138" s="20">
        <f t="shared" si="15"/>
        <v>108.89835645102721</v>
      </c>
      <c r="H138" s="25" t="s">
        <v>28</v>
      </c>
      <c r="I138" s="28">
        <f t="shared" si="20"/>
        <v>385.77777777777777</v>
      </c>
      <c r="J138" s="3">
        <f t="shared" si="20"/>
        <v>294.11111111111109</v>
      </c>
      <c r="K138" s="3">
        <f t="shared" si="17"/>
        <v>165</v>
      </c>
      <c r="L138" s="3">
        <v>7.6469999999999996E-2</v>
      </c>
      <c r="M138" s="3">
        <v>288</v>
      </c>
      <c r="N138" s="3">
        <v>2116.1999999999998</v>
      </c>
      <c r="O138" s="3">
        <f t="shared" si="18"/>
        <v>1260</v>
      </c>
      <c r="P138" s="6">
        <f t="shared" si="21"/>
        <v>1665.0925113271824</v>
      </c>
    </row>
    <row r="139" spans="1:16" x14ac:dyDescent="0.2">
      <c r="A139" s="29">
        <f t="shared" si="19"/>
        <v>236</v>
      </c>
      <c r="B139" s="16">
        <f>Ambient_Temp</f>
        <v>70</v>
      </c>
      <c r="C139" s="10">
        <f>Balloon_Weight</f>
        <v>760</v>
      </c>
      <c r="D139" s="12">
        <f>Passenger_Weight</f>
        <v>500</v>
      </c>
      <c r="E139" s="24">
        <f>Envelope_Size</f>
        <v>90000</v>
      </c>
      <c r="F139" s="6">
        <f t="shared" si="16"/>
        <v>6454.061970615172</v>
      </c>
      <c r="G139" s="20">
        <f t="shared" si="15"/>
        <v>107.58632806005699</v>
      </c>
      <c r="H139" s="25" t="s">
        <v>28</v>
      </c>
      <c r="I139" s="28">
        <f t="shared" si="20"/>
        <v>386.33333333333331</v>
      </c>
      <c r="J139" s="3">
        <f t="shared" si="20"/>
        <v>294.11111111111109</v>
      </c>
      <c r="K139" s="3">
        <f t="shared" si="17"/>
        <v>166</v>
      </c>
      <c r="L139" s="3">
        <v>7.6469999999999996E-2</v>
      </c>
      <c r="M139" s="3">
        <v>288</v>
      </c>
      <c r="N139" s="3">
        <v>2116.1999999999998</v>
      </c>
      <c r="O139" s="3">
        <f t="shared" si="18"/>
        <v>1260</v>
      </c>
      <c r="P139" s="6">
        <f t="shared" si="21"/>
        <v>1657.4452751286735</v>
      </c>
    </row>
    <row r="140" spans="1:16" x14ac:dyDescent="0.2">
      <c r="A140" s="29">
        <f t="shared" si="19"/>
        <v>237</v>
      </c>
      <c r="B140" s="16">
        <f>Ambient_Temp</f>
        <v>70</v>
      </c>
      <c r="C140" s="10">
        <f>Balloon_Weight</f>
        <v>760</v>
      </c>
      <c r="D140" s="12">
        <f>Passenger_Weight</f>
        <v>500</v>
      </c>
      <c r="E140" s="24">
        <f>Envelope_Size</f>
        <v>90000</v>
      </c>
      <c r="F140" s="6">
        <f t="shared" si="16"/>
        <v>6560.3598396565512</v>
      </c>
      <c r="G140" s="20">
        <f t="shared" si="15"/>
        <v>106.29786904137927</v>
      </c>
      <c r="H140" s="25" t="s">
        <v>28</v>
      </c>
      <c r="I140" s="28">
        <f t="shared" si="20"/>
        <v>386.88888888888891</v>
      </c>
      <c r="J140" s="3">
        <f t="shared" si="20"/>
        <v>294.11111111111109</v>
      </c>
      <c r="K140" s="3">
        <f t="shared" si="17"/>
        <v>167</v>
      </c>
      <c r="L140" s="3">
        <v>7.6469999999999996E-2</v>
      </c>
      <c r="M140" s="3">
        <v>288</v>
      </c>
      <c r="N140" s="3">
        <v>2116.1999999999998</v>
      </c>
      <c r="O140" s="3">
        <f t="shared" si="18"/>
        <v>1260</v>
      </c>
      <c r="P140" s="6">
        <f t="shared" si="21"/>
        <v>1649.8896225972123</v>
      </c>
    </row>
    <row r="141" spans="1:16" x14ac:dyDescent="0.2">
      <c r="A141" s="29">
        <f t="shared" si="19"/>
        <v>238</v>
      </c>
      <c r="B141" s="16">
        <f>Ambient_Temp</f>
        <v>70</v>
      </c>
      <c r="C141" s="10">
        <f>Balloon_Weight</f>
        <v>760</v>
      </c>
      <c r="D141" s="12">
        <f>Passenger_Weight</f>
        <v>500</v>
      </c>
      <c r="E141" s="24">
        <f>Envelope_Size</f>
        <v>90000</v>
      </c>
      <c r="F141" s="6">
        <f t="shared" si="16"/>
        <v>6665.3922578760075</v>
      </c>
      <c r="G141" s="20">
        <f t="shared" si="15"/>
        <v>105.0324182194563</v>
      </c>
      <c r="H141" s="25" t="s">
        <v>28</v>
      </c>
      <c r="I141" s="28">
        <f t="shared" si="20"/>
        <v>387.44444444444446</v>
      </c>
      <c r="J141" s="3">
        <f t="shared" si="20"/>
        <v>294.11111111111109</v>
      </c>
      <c r="K141" s="3">
        <f t="shared" si="17"/>
        <v>168</v>
      </c>
      <c r="L141" s="3">
        <v>7.6469999999999996E-2</v>
      </c>
      <c r="M141" s="3">
        <v>288</v>
      </c>
      <c r="N141" s="3">
        <v>2116.1999999999998</v>
      </c>
      <c r="O141" s="3">
        <f t="shared" si="18"/>
        <v>1260</v>
      </c>
      <c r="P141" s="6">
        <f t="shared" si="21"/>
        <v>1642.4239183101733</v>
      </c>
    </row>
    <row r="142" spans="1:16" x14ac:dyDescent="0.2">
      <c r="A142" s="29">
        <f t="shared" si="19"/>
        <v>239</v>
      </c>
      <c r="B142" s="16">
        <f>Ambient_Temp</f>
        <v>70</v>
      </c>
      <c r="C142" s="10">
        <f>Balloon_Weight</f>
        <v>760</v>
      </c>
      <c r="D142" s="12">
        <f>Passenger_Weight</f>
        <v>500</v>
      </c>
      <c r="E142" s="24">
        <f>Envelope_Size</f>
        <v>90000</v>
      </c>
      <c r="F142" s="6">
        <f t="shared" si="16"/>
        <v>6769.1816888975991</v>
      </c>
      <c r="G142" s="20">
        <f t="shared" si="15"/>
        <v>103.78943102159155</v>
      </c>
      <c r="H142" s="25" t="s">
        <v>28</v>
      </c>
      <c r="I142" s="28">
        <f t="shared" si="20"/>
        <v>388</v>
      </c>
      <c r="J142" s="3">
        <f t="shared" si="20"/>
        <v>294.11111111111109</v>
      </c>
      <c r="K142" s="3">
        <f t="shared" si="17"/>
        <v>169</v>
      </c>
      <c r="L142" s="3">
        <v>7.6469999999999996E-2</v>
      </c>
      <c r="M142" s="3">
        <v>288</v>
      </c>
      <c r="N142" s="3">
        <v>2116.1999999999998</v>
      </c>
      <c r="O142" s="3">
        <f t="shared" si="18"/>
        <v>1260</v>
      </c>
      <c r="P142" s="6">
        <f t="shared" si="21"/>
        <v>1635.0465655531586</v>
      </c>
    </row>
    <row r="143" spans="1:16" x14ac:dyDescent="0.2">
      <c r="A143" s="29">
        <f t="shared" si="19"/>
        <v>240</v>
      </c>
      <c r="B143" s="16">
        <f>Ambient_Temp</f>
        <v>70</v>
      </c>
      <c r="C143" s="10">
        <f>Balloon_Weight</f>
        <v>760</v>
      </c>
      <c r="D143" s="12">
        <f>Passenger_Weight</f>
        <v>500</v>
      </c>
      <c r="E143" s="24">
        <f>Envelope_Size</f>
        <v>90000</v>
      </c>
      <c r="F143" s="6">
        <f t="shared" si="16"/>
        <v>6871.750067789525</v>
      </c>
      <c r="G143" s="20">
        <f t="shared" si="15"/>
        <v>102.56837889192593</v>
      </c>
      <c r="H143" s="25" t="s">
        <v>28</v>
      </c>
      <c r="I143" s="28">
        <f t="shared" si="20"/>
        <v>388.55555555555554</v>
      </c>
      <c r="J143" s="3">
        <f t="shared" si="20"/>
        <v>294.11111111111109</v>
      </c>
      <c r="K143" s="3">
        <f t="shared" si="17"/>
        <v>170</v>
      </c>
      <c r="L143" s="3">
        <v>7.6469999999999996E-2</v>
      </c>
      <c r="M143" s="3">
        <v>288</v>
      </c>
      <c r="N143" s="3">
        <v>2116.1999999999998</v>
      </c>
      <c r="O143" s="3">
        <f t="shared" si="18"/>
        <v>1260</v>
      </c>
      <c r="P143" s="6">
        <f t="shared" si="21"/>
        <v>1627.7560051815205</v>
      </c>
    </row>
    <row r="144" spans="1:16" x14ac:dyDescent="0.2">
      <c r="A144" s="29">
        <f t="shared" si="19"/>
        <v>241</v>
      </c>
      <c r="B144" s="16">
        <f>Ambient_Temp</f>
        <v>70</v>
      </c>
      <c r="C144" s="10">
        <f>Balloon_Weight</f>
        <v>760</v>
      </c>
      <c r="D144" s="12">
        <f>Passenger_Weight</f>
        <v>500</v>
      </c>
      <c r="E144" s="24">
        <f>Envelope_Size</f>
        <v>90000</v>
      </c>
      <c r="F144" s="6">
        <f t="shared" si="16"/>
        <v>6973.1188165189724</v>
      </c>
      <c r="G144" s="20">
        <f t="shared" si="15"/>
        <v>101.36874872944736</v>
      </c>
      <c r="H144" s="25" t="s">
        <v>28</v>
      </c>
      <c r="I144" s="28">
        <f t="shared" si="20"/>
        <v>389.11111111111109</v>
      </c>
      <c r="J144" s="3">
        <f t="shared" si="20"/>
        <v>294.11111111111109</v>
      </c>
      <c r="K144" s="3">
        <f t="shared" si="17"/>
        <v>171</v>
      </c>
      <c r="L144" s="3">
        <v>7.6469999999999996E-2</v>
      </c>
      <c r="M144" s="3">
        <v>288</v>
      </c>
      <c r="N144" s="3">
        <v>2116.1999999999998</v>
      </c>
      <c r="O144" s="3">
        <f t="shared" si="18"/>
        <v>1260</v>
      </c>
      <c r="P144" s="6">
        <f t="shared" si="21"/>
        <v>1620.5507145218314</v>
      </c>
    </row>
    <row r="145" spans="1:16" x14ac:dyDescent="0.2">
      <c r="A145" s="29">
        <f t="shared" si="19"/>
        <v>242</v>
      </c>
      <c r="B145" s="16">
        <f>Ambient_Temp</f>
        <v>70</v>
      </c>
      <c r="C145" s="10">
        <f>Balloon_Weight</f>
        <v>760</v>
      </c>
      <c r="D145" s="12">
        <f>Passenger_Weight</f>
        <v>500</v>
      </c>
      <c r="E145" s="24">
        <f>Envelope_Size</f>
        <v>90000</v>
      </c>
      <c r="F145" s="6">
        <f t="shared" si="16"/>
        <v>7073.3088588678374</v>
      </c>
      <c r="G145" s="20">
        <f t="shared" si="15"/>
        <v>100.19004234886506</v>
      </c>
      <c r="H145" s="25" t="s">
        <v>28</v>
      </c>
      <c r="I145" s="28">
        <f t="shared" si="20"/>
        <v>389.66666666666663</v>
      </c>
      <c r="J145" s="3">
        <f t="shared" si="20"/>
        <v>294.11111111111109</v>
      </c>
      <c r="K145" s="3">
        <f t="shared" si="17"/>
        <v>172</v>
      </c>
      <c r="L145" s="3">
        <v>7.6469999999999996E-2</v>
      </c>
      <c r="M145" s="3">
        <v>288</v>
      </c>
      <c r="N145" s="3">
        <v>2116.1999999999998</v>
      </c>
      <c r="O145" s="3">
        <f t="shared" si="18"/>
        <v>1260</v>
      </c>
      <c r="P145" s="6">
        <f t="shared" si="21"/>
        <v>1613.4292063116741</v>
      </c>
    </row>
    <row r="146" spans="1:16" x14ac:dyDescent="0.2">
      <c r="A146" s="29">
        <f t="shared" si="19"/>
        <v>243</v>
      </c>
      <c r="B146" s="16">
        <f>Ambient_Temp</f>
        <v>70</v>
      </c>
      <c r="C146" s="10">
        <f>Balloon_Weight</f>
        <v>760</v>
      </c>
      <c r="D146" s="12">
        <f>Passenger_Weight</f>
        <v>500</v>
      </c>
      <c r="E146" s="24">
        <f>Envelope_Size</f>
        <v>90000</v>
      </c>
      <c r="F146" s="6">
        <f t="shared" si="16"/>
        <v>7172.3406348311773</v>
      </c>
      <c r="G146" s="20">
        <f t="shared" si="15"/>
        <v>99.031775963339896</v>
      </c>
      <c r="H146" s="25" t="s">
        <v>28</v>
      </c>
      <c r="I146" s="28">
        <f t="shared" si="20"/>
        <v>390.22222222222223</v>
      </c>
      <c r="J146" s="3">
        <f t="shared" si="20"/>
        <v>294.11111111111109</v>
      </c>
      <c r="K146" s="3">
        <f t="shared" si="17"/>
        <v>173</v>
      </c>
      <c r="L146" s="3">
        <v>7.6469999999999996E-2</v>
      </c>
      <c r="M146" s="3">
        <v>288</v>
      </c>
      <c r="N146" s="3">
        <v>2116.1999999999998</v>
      </c>
      <c r="O146" s="3">
        <f t="shared" si="18"/>
        <v>1260</v>
      </c>
      <c r="P146" s="6">
        <f t="shared" si="21"/>
        <v>1606.3900276761999</v>
      </c>
    </row>
    <row r="147" spans="1:16" x14ac:dyDescent="0.2">
      <c r="A147" s="29">
        <f t="shared" si="19"/>
        <v>244</v>
      </c>
      <c r="B147" s="16">
        <f>Ambient_Temp</f>
        <v>70</v>
      </c>
      <c r="C147" s="10">
        <f>Balloon_Weight</f>
        <v>760</v>
      </c>
      <c r="D147" s="12">
        <f>Passenger_Weight</f>
        <v>500</v>
      </c>
      <c r="E147" s="24">
        <f>Envelope_Size</f>
        <v>90000</v>
      </c>
      <c r="F147" s="6">
        <f t="shared" si="16"/>
        <v>7270.2341145190667</v>
      </c>
      <c r="G147" s="20">
        <f t="shared" si="15"/>
        <v>97.893479687889339</v>
      </c>
      <c r="H147" s="25" t="s">
        <v>28</v>
      </c>
      <c r="I147" s="28">
        <f t="shared" si="20"/>
        <v>390.77777777777777</v>
      </c>
      <c r="J147" s="3">
        <f t="shared" si="20"/>
        <v>294.11111111111109</v>
      </c>
      <c r="K147" s="3">
        <f t="shared" si="17"/>
        <v>174</v>
      </c>
      <c r="L147" s="3">
        <v>7.6469999999999996E-2</v>
      </c>
      <c r="M147" s="3">
        <v>288</v>
      </c>
      <c r="N147" s="3">
        <v>2116.1999999999998</v>
      </c>
      <c r="O147" s="3">
        <f t="shared" si="18"/>
        <v>1260</v>
      </c>
      <c r="P147" s="6">
        <f t="shared" si="21"/>
        <v>1599.4317591399847</v>
      </c>
    </row>
    <row r="148" spans="1:16" x14ac:dyDescent="0.2">
      <c r="A148" s="29">
        <f t="shared" si="19"/>
        <v>245</v>
      </c>
      <c r="B148" s="16">
        <f>Ambient_Temp</f>
        <v>70</v>
      </c>
      <c r="C148" s="10">
        <f>Balloon_Weight</f>
        <v>760</v>
      </c>
      <c r="D148" s="12">
        <f>Passenger_Weight</f>
        <v>500</v>
      </c>
      <c r="E148" s="24">
        <f>Envelope_Size</f>
        <v>90000</v>
      </c>
      <c r="F148" s="6">
        <f t="shared" si="16"/>
        <v>7367.0088115819563</v>
      </c>
      <c r="G148" s="20">
        <f t="shared" si="15"/>
        <v>96.774697062889572</v>
      </c>
      <c r="H148" s="25" t="s">
        <v>28</v>
      </c>
      <c r="I148" s="28">
        <f t="shared" si="20"/>
        <v>391.33333333333331</v>
      </c>
      <c r="J148" s="3">
        <f t="shared" si="20"/>
        <v>294.11111111111109</v>
      </c>
      <c r="K148" s="3">
        <f t="shared" si="17"/>
        <v>175</v>
      </c>
      <c r="L148" s="3">
        <v>7.6469999999999996E-2</v>
      </c>
      <c r="M148" s="3">
        <v>288</v>
      </c>
      <c r="N148" s="3">
        <v>2116.1999999999998</v>
      </c>
      <c r="O148" s="3">
        <f t="shared" si="18"/>
        <v>1260</v>
      </c>
      <c r="P148" s="6">
        <f t="shared" si="21"/>
        <v>1592.5530136727546</v>
      </c>
    </row>
    <row r="149" spans="1:16" x14ac:dyDescent="0.2">
      <c r="A149" s="29">
        <f t="shared" si="19"/>
        <v>246</v>
      </c>
      <c r="B149" s="16">
        <f>Ambient_Temp</f>
        <v>70</v>
      </c>
      <c r="C149" s="10">
        <f>Balloon_Weight</f>
        <v>760</v>
      </c>
      <c r="D149" s="12">
        <f>Passenger_Weight</f>
        <v>500</v>
      </c>
      <c r="E149" s="24">
        <f>Envelope_Size</f>
        <v>90000</v>
      </c>
      <c r="F149" s="6">
        <f t="shared" si="16"/>
        <v>7462.6837961782367</v>
      </c>
      <c r="G149" s="20">
        <f t="shared" si="15"/>
        <v>95.67498459628041</v>
      </c>
      <c r="H149" s="25" t="s">
        <v>28</v>
      </c>
      <c r="I149" s="28">
        <f t="shared" si="20"/>
        <v>391.88888888888891</v>
      </c>
      <c r="J149" s="3">
        <f t="shared" si="20"/>
        <v>294.11111111111109</v>
      </c>
      <c r="K149" s="3">
        <f t="shared" si="17"/>
        <v>176</v>
      </c>
      <c r="L149" s="3">
        <v>7.6469999999999996E-2</v>
      </c>
      <c r="M149" s="3">
        <v>288</v>
      </c>
      <c r="N149" s="3">
        <v>2116.1999999999998</v>
      </c>
      <c r="O149" s="3">
        <f t="shared" si="18"/>
        <v>1260</v>
      </c>
      <c r="P149" s="6">
        <f t="shared" si="21"/>
        <v>1585.7524357676509</v>
      </c>
    </row>
    <row r="150" spans="1:16" x14ac:dyDescent="0.2">
      <c r="A150" s="29">
        <f t="shared" si="19"/>
        <v>247</v>
      </c>
      <c r="B150" s="16">
        <f>Ambient_Temp</f>
        <v>70</v>
      </c>
      <c r="C150" s="10">
        <f>Balloon_Weight</f>
        <v>760</v>
      </c>
      <c r="D150" s="12">
        <f>Passenger_Weight</f>
        <v>500</v>
      </c>
      <c r="E150" s="24">
        <f>Envelope_Size</f>
        <v>90000</v>
      </c>
      <c r="F150" s="6">
        <f t="shared" si="16"/>
        <v>7557.2777075022213</v>
      </c>
      <c r="G150" s="20">
        <f t="shared" si="15"/>
        <v>94.593911323984685</v>
      </c>
      <c r="H150" s="25" t="s">
        <v>28</v>
      </c>
      <c r="I150" s="28">
        <f t="shared" si="20"/>
        <v>392.44444444444446</v>
      </c>
      <c r="J150" s="3">
        <f t="shared" si="20"/>
        <v>294.11111111111109</v>
      </c>
      <c r="K150" s="3">
        <f t="shared" si="17"/>
        <v>177</v>
      </c>
      <c r="L150" s="3">
        <v>7.6469999999999996E-2</v>
      </c>
      <c r="M150" s="3">
        <v>288</v>
      </c>
      <c r="N150" s="3">
        <v>2116.1999999999998</v>
      </c>
      <c r="O150" s="3">
        <f t="shared" si="18"/>
        <v>1260</v>
      </c>
      <c r="P150" s="6">
        <f t="shared" si="21"/>
        <v>1579.0287005507421</v>
      </c>
    </row>
    <row r="151" spans="1:16" x14ac:dyDescent="0.2">
      <c r="A151" s="29">
        <f t="shared" si="19"/>
        <v>248</v>
      </c>
      <c r="B151" s="16">
        <f>Ambient_Temp</f>
        <v>70</v>
      </c>
      <c r="C151" s="10">
        <f>Balloon_Weight</f>
        <v>760</v>
      </c>
      <c r="D151" s="12">
        <f>Passenger_Weight</f>
        <v>500</v>
      </c>
      <c r="E151" s="24">
        <f>Envelope_Size</f>
        <v>90000</v>
      </c>
      <c r="F151" s="6">
        <f t="shared" si="16"/>
        <v>7650.8087658899858</v>
      </c>
      <c r="G151" s="20">
        <f t="shared" si="15"/>
        <v>93.53105838776446</v>
      </c>
      <c r="H151" s="25" t="s">
        <v>28</v>
      </c>
      <c r="I151" s="28">
        <f t="shared" si="20"/>
        <v>393</v>
      </c>
      <c r="J151" s="3">
        <f t="shared" si="20"/>
        <v>294.11111111111109</v>
      </c>
      <c r="K151" s="3">
        <f t="shared" si="17"/>
        <v>178</v>
      </c>
      <c r="L151" s="3">
        <v>7.6469999999999996E-2</v>
      </c>
      <c r="M151" s="3">
        <v>288</v>
      </c>
      <c r="N151" s="3">
        <v>2116.1999999999998</v>
      </c>
      <c r="O151" s="3">
        <f t="shared" si="18"/>
        <v>1260</v>
      </c>
      <c r="P151" s="6">
        <f t="shared" si="21"/>
        <v>1572.3805129205398</v>
      </c>
    </row>
    <row r="152" spans="1:16" x14ac:dyDescent="0.2">
      <c r="A152" s="29">
        <f t="shared" si="19"/>
        <v>249</v>
      </c>
      <c r="B152" s="16">
        <f>Ambient_Temp</f>
        <v>70</v>
      </c>
      <c r="C152" s="10">
        <f>Balloon_Weight</f>
        <v>760</v>
      </c>
      <c r="D152" s="12">
        <f>Passenger_Weight</f>
        <v>500</v>
      </c>
      <c r="E152" s="24">
        <f>Envelope_Size</f>
        <v>90000</v>
      </c>
      <c r="F152" s="6">
        <f t="shared" si="16"/>
        <v>7743.2947845192266</v>
      </c>
      <c r="G152" s="20">
        <f t="shared" si="15"/>
        <v>92.486018629240789</v>
      </c>
      <c r="H152" s="25" t="s">
        <v>28</v>
      </c>
      <c r="I152" s="28">
        <f t="shared" si="20"/>
        <v>393.55555555555554</v>
      </c>
      <c r="J152" s="3">
        <f t="shared" si="20"/>
        <v>294.11111111111109</v>
      </c>
      <c r="K152" s="3">
        <f t="shared" si="17"/>
        <v>179</v>
      </c>
      <c r="L152" s="3">
        <v>7.6469999999999996E-2</v>
      </c>
      <c r="M152" s="3">
        <v>288</v>
      </c>
      <c r="N152" s="3">
        <v>2116.1999999999998</v>
      </c>
      <c r="O152" s="3">
        <f t="shared" si="18"/>
        <v>1260</v>
      </c>
      <c r="P152" s="6">
        <f t="shared" si="21"/>
        <v>1565.8066067163734</v>
      </c>
    </row>
    <row r="153" spans="1:16" x14ac:dyDescent="0.2">
      <c r="A153" s="29">
        <f t="shared" si="19"/>
        <v>250</v>
      </c>
      <c r="B153" s="16">
        <f>Ambient_Temp</f>
        <v>70</v>
      </c>
      <c r="C153" s="10">
        <f>Balloon_Weight</f>
        <v>760</v>
      </c>
      <c r="D153" s="12">
        <f>Passenger_Weight</f>
        <v>500</v>
      </c>
      <c r="E153" s="24">
        <f>Envelope_Size</f>
        <v>90000</v>
      </c>
      <c r="F153" s="6">
        <f t="shared" si="16"/>
        <v>7834.7531807192572</v>
      </c>
      <c r="G153" s="20">
        <f t="shared" si="15"/>
        <v>91.45839620003062</v>
      </c>
      <c r="H153" s="25" t="s">
        <v>28</v>
      </c>
      <c r="I153" s="28">
        <f t="shared" si="20"/>
        <v>394.11111111111109</v>
      </c>
      <c r="J153" s="3">
        <f t="shared" si="20"/>
        <v>294.11111111111109</v>
      </c>
      <c r="K153" s="3">
        <f t="shared" si="17"/>
        <v>180</v>
      </c>
      <c r="L153" s="3">
        <v>7.6469999999999996E-2</v>
      </c>
      <c r="M153" s="3">
        <v>288</v>
      </c>
      <c r="N153" s="3">
        <v>2116.1999999999998</v>
      </c>
      <c r="O153" s="3">
        <f t="shared" si="18"/>
        <v>1260</v>
      </c>
      <c r="P153" s="6">
        <f t="shared" si="21"/>
        <v>1559.3057439144752</v>
      </c>
    </row>
    <row r="154" spans="1:16" x14ac:dyDescent="0.2">
      <c r="A154" s="29">
        <f t="shared" si="19"/>
        <v>251</v>
      </c>
      <c r="B154" s="16">
        <f>Ambient_Temp</f>
        <v>70</v>
      </c>
      <c r="C154" s="10">
        <f>Balloon_Weight</f>
        <v>760</v>
      </c>
      <c r="D154" s="12">
        <f>Passenger_Weight</f>
        <v>500</v>
      </c>
      <c r="E154" s="24">
        <f>Envelope_Size</f>
        <v>90000</v>
      </c>
      <c r="F154" s="6">
        <f t="shared" si="16"/>
        <v>7925.200986906033</v>
      </c>
      <c r="G154" s="20">
        <f t="shared" si="15"/>
        <v>90.447806186775779</v>
      </c>
      <c r="H154" s="25" t="s">
        <v>28</v>
      </c>
      <c r="I154" s="28">
        <f t="shared" si="20"/>
        <v>394.66666666666663</v>
      </c>
      <c r="J154" s="3">
        <f t="shared" si="20"/>
        <v>294.11111111111109</v>
      </c>
      <c r="K154" s="3">
        <f t="shared" si="17"/>
        <v>181</v>
      </c>
      <c r="L154" s="3">
        <v>7.6469999999999996E-2</v>
      </c>
      <c r="M154" s="3">
        <v>288</v>
      </c>
      <c r="N154" s="3">
        <v>2116.1999999999998</v>
      </c>
      <c r="O154" s="3">
        <f t="shared" si="18"/>
        <v>1260</v>
      </c>
      <c r="P154" s="6">
        <f t="shared" si="21"/>
        <v>1552.8767138507192</v>
      </c>
    </row>
    <row r="155" spans="1:16" x14ac:dyDescent="0.2">
      <c r="A155" s="29">
        <f t="shared" si="19"/>
        <v>252</v>
      </c>
      <c r="B155" s="16">
        <f>Ambient_Temp</f>
        <v>70</v>
      </c>
      <c r="C155" s="10">
        <f>Balloon_Weight</f>
        <v>760</v>
      </c>
      <c r="D155" s="12">
        <f>Passenger_Weight</f>
        <v>500</v>
      </c>
      <c r="E155" s="24">
        <f>Envelope_Size</f>
        <v>90000</v>
      </c>
      <c r="F155" s="6">
        <f t="shared" si="16"/>
        <v>8014.6548611566877</v>
      </c>
      <c r="G155" s="20">
        <f t="shared" si="15"/>
        <v>89.453874250654735</v>
      </c>
      <c r="H155" s="25" t="s">
        <v>28</v>
      </c>
      <c r="I155" s="28">
        <f t="shared" si="20"/>
        <v>395.22222222222223</v>
      </c>
      <c r="J155" s="3">
        <f t="shared" si="20"/>
        <v>294.11111111111109</v>
      </c>
      <c r="K155" s="3">
        <f t="shared" si="17"/>
        <v>182</v>
      </c>
      <c r="L155" s="3">
        <v>7.6469999999999996E-2</v>
      </c>
      <c r="M155" s="3">
        <v>288</v>
      </c>
      <c r="N155" s="3">
        <v>2116.1999999999998</v>
      </c>
      <c r="O155" s="3">
        <f t="shared" si="18"/>
        <v>1260</v>
      </c>
      <c r="P155" s="6">
        <f t="shared" si="21"/>
        <v>1546.5183324689826</v>
      </c>
    </row>
    <row r="156" spans="1:16" x14ac:dyDescent="0.2">
      <c r="A156" s="29">
        <f t="shared" si="19"/>
        <v>253</v>
      </c>
      <c r="B156" s="16">
        <f>Ambient_Temp</f>
        <v>70</v>
      </c>
      <c r="C156" s="10">
        <f>Balloon_Weight</f>
        <v>760</v>
      </c>
      <c r="D156" s="12">
        <f>Passenger_Weight</f>
        <v>500</v>
      </c>
      <c r="E156" s="24">
        <f>Envelope_Size</f>
        <v>90000</v>
      </c>
      <c r="F156" s="6">
        <f t="shared" si="16"/>
        <v>8103.1310974373901</v>
      </c>
      <c r="G156" s="20">
        <f t="shared" si="15"/>
        <v>88.476236280702324</v>
      </c>
      <c r="H156" s="25" t="s">
        <v>28</v>
      </c>
      <c r="I156" s="28">
        <f t="shared" si="20"/>
        <v>395.77777777777777</v>
      </c>
      <c r="J156" s="3">
        <f t="shared" si="20"/>
        <v>294.11111111111109</v>
      </c>
      <c r="K156" s="3">
        <f t="shared" si="17"/>
        <v>183</v>
      </c>
      <c r="L156" s="3">
        <v>7.6469999999999996E-2</v>
      </c>
      <c r="M156" s="3">
        <v>288</v>
      </c>
      <c r="N156" s="3">
        <v>2116.1999999999998</v>
      </c>
      <c r="O156" s="3">
        <f t="shared" si="18"/>
        <v>1260</v>
      </c>
      <c r="P156" s="6">
        <f t="shared" si="21"/>
        <v>1540.2294415941503</v>
      </c>
    </row>
    <row r="157" spans="1:16" x14ac:dyDescent="0.2">
      <c r="A157" s="29">
        <f t="shared" si="19"/>
        <v>254</v>
      </c>
      <c r="B157" s="16">
        <f>Ambient_Temp</f>
        <v>70</v>
      </c>
      <c r="C157" s="10">
        <f>Balloon_Weight</f>
        <v>760</v>
      </c>
      <c r="D157" s="12">
        <f>Passenger_Weight</f>
        <v>500</v>
      </c>
      <c r="E157" s="24">
        <f>Envelope_Size</f>
        <v>90000</v>
      </c>
      <c r="F157" s="6">
        <f t="shared" si="16"/>
        <v>8190.6456354976463</v>
      </c>
      <c r="G157" s="20">
        <f t="shared" si="15"/>
        <v>87.5145380602562</v>
      </c>
      <c r="H157" s="25" t="s">
        <v>28</v>
      </c>
      <c r="I157" s="28">
        <f t="shared" si="20"/>
        <v>396.33333333333331</v>
      </c>
      <c r="J157" s="3">
        <f t="shared" si="20"/>
        <v>294.11111111111109</v>
      </c>
      <c r="K157" s="3">
        <f t="shared" si="17"/>
        <v>184</v>
      </c>
      <c r="L157" s="3">
        <v>7.6469999999999996E-2</v>
      </c>
      <c r="M157" s="3">
        <v>288</v>
      </c>
      <c r="N157" s="3">
        <v>2116.1999999999998</v>
      </c>
      <c r="O157" s="3">
        <f t="shared" si="18"/>
        <v>1260</v>
      </c>
      <c r="P157" s="6">
        <f t="shared" si="21"/>
        <v>1534.0089082288273</v>
      </c>
    </row>
    <row r="158" spans="1:16" x14ac:dyDescent="0.2">
      <c r="A158" s="29">
        <f t="shared" si="19"/>
        <v>255</v>
      </c>
      <c r="B158" s="16">
        <f>Ambient_Temp</f>
        <v>70</v>
      </c>
      <c r="C158" s="10">
        <f>Balloon_Weight</f>
        <v>760</v>
      </c>
      <c r="D158" s="12">
        <f>Passenger_Weight</f>
        <v>500</v>
      </c>
      <c r="E158" s="24">
        <f>Envelope_Size</f>
        <v>90000</v>
      </c>
      <c r="F158" s="6">
        <f t="shared" si="16"/>
        <v>8277.2140704437461</v>
      </c>
      <c r="G158" s="20">
        <f t="shared" si="15"/>
        <v>86.568434946099842</v>
      </c>
      <c r="H158" s="25" t="s">
        <v>28</v>
      </c>
      <c r="I158" s="28">
        <f t="shared" si="20"/>
        <v>396.88888888888891</v>
      </c>
      <c r="J158" s="3">
        <f t="shared" si="20"/>
        <v>294.11111111111109</v>
      </c>
      <c r="K158" s="3">
        <f t="shared" si="17"/>
        <v>185</v>
      </c>
      <c r="L158" s="3">
        <v>7.6469999999999996E-2</v>
      </c>
      <c r="M158" s="3">
        <v>288</v>
      </c>
      <c r="N158" s="3">
        <v>2116.1999999999998</v>
      </c>
      <c r="O158" s="3">
        <f t="shared" si="18"/>
        <v>1260</v>
      </c>
      <c r="P158" s="6">
        <f t="shared" si="21"/>
        <v>1527.8556238728586</v>
      </c>
    </row>
    <row r="159" spans="1:16" x14ac:dyDescent="0.2">
      <c r="A159" s="29">
        <f t="shared" si="19"/>
        <v>256</v>
      </c>
      <c r="B159" s="16">
        <f>Ambient_Temp</f>
        <v>70</v>
      </c>
      <c r="C159" s="10">
        <f>Balloon_Weight</f>
        <v>760</v>
      </c>
      <c r="D159" s="12">
        <f>Passenger_Weight</f>
        <v>500</v>
      </c>
      <c r="E159" s="24">
        <f>Envelope_Size</f>
        <v>90000</v>
      </c>
      <c r="F159" s="6">
        <f t="shared" si="16"/>
        <v>8362.851662003317</v>
      </c>
      <c r="G159" s="20">
        <f t="shared" si="15"/>
        <v>85.637591559570865</v>
      </c>
      <c r="H159" s="25" t="s">
        <v>28</v>
      </c>
      <c r="I159" s="28">
        <f t="shared" si="20"/>
        <v>397.44444444444446</v>
      </c>
      <c r="J159" s="3">
        <f t="shared" si="20"/>
        <v>294.11111111111109</v>
      </c>
      <c r="K159" s="3">
        <f t="shared" si="17"/>
        <v>186</v>
      </c>
      <c r="L159" s="3">
        <v>7.6469999999999996E-2</v>
      </c>
      <c r="M159" s="3">
        <v>288</v>
      </c>
      <c r="N159" s="3">
        <v>2116.1999999999998</v>
      </c>
      <c r="O159" s="3">
        <f t="shared" si="18"/>
        <v>1260</v>
      </c>
      <c r="P159" s="6">
        <f t="shared" si="21"/>
        <v>1521.7685038648042</v>
      </c>
    </row>
    <row r="160" spans="1:16" x14ac:dyDescent="0.2">
      <c r="A160" s="29">
        <f t="shared" si="19"/>
        <v>257</v>
      </c>
      <c r="B160" s="16">
        <f>Ambient_Temp</f>
        <v>70</v>
      </c>
      <c r="C160" s="10">
        <f>Balloon_Weight</f>
        <v>760</v>
      </c>
      <c r="D160" s="12">
        <f>Passenger_Weight</f>
        <v>500</v>
      </c>
      <c r="E160" s="24">
        <f>Envelope_Size</f>
        <v>90000</v>
      </c>
      <c r="F160" s="6">
        <f t="shared" si="16"/>
        <v>8447.5733434927406</v>
      </c>
      <c r="G160" s="20">
        <f t="shared" si="15"/>
        <v>84.721681489423645</v>
      </c>
      <c r="H160" s="25" t="s">
        <v>28</v>
      </c>
      <c r="I160" s="28">
        <f t="shared" si="20"/>
        <v>398</v>
      </c>
      <c r="J160" s="3">
        <f t="shared" si="20"/>
        <v>294.11111111111109</v>
      </c>
      <c r="K160" s="3">
        <f t="shared" si="17"/>
        <v>187</v>
      </c>
      <c r="L160" s="3">
        <v>7.6469999999999996E-2</v>
      </c>
      <c r="M160" s="3">
        <v>288</v>
      </c>
      <c r="N160" s="3">
        <v>2116.1999999999998</v>
      </c>
      <c r="O160" s="3">
        <f t="shared" si="18"/>
        <v>1260</v>
      </c>
      <c r="P160" s="6">
        <f t="shared" si="21"/>
        <v>1515.746486744536</v>
      </c>
    </row>
    <row r="161" spans="1:16" x14ac:dyDescent="0.2">
      <c r="A161" s="29">
        <f t="shared" si="19"/>
        <v>258</v>
      </c>
      <c r="B161" s="16">
        <f>Ambient_Temp</f>
        <v>70</v>
      </c>
      <c r="C161" s="10">
        <f>Balloon_Weight</f>
        <v>760</v>
      </c>
      <c r="D161" s="12">
        <f>Passenger_Weight</f>
        <v>500</v>
      </c>
      <c r="E161" s="24">
        <f>Envelope_Size</f>
        <v>90000</v>
      </c>
      <c r="F161" s="6">
        <f t="shared" si="16"/>
        <v>8531.3937304982301</v>
      </c>
      <c r="G161" s="20">
        <f t="shared" si="15"/>
        <v>83.820387005489465</v>
      </c>
      <c r="H161" s="25" t="s">
        <v>28</v>
      </c>
      <c r="I161" s="28">
        <f t="shared" si="20"/>
        <v>398.55555555555554</v>
      </c>
      <c r="J161" s="3">
        <f t="shared" si="20"/>
        <v>294.11111111111109</v>
      </c>
      <c r="K161" s="3">
        <f t="shared" si="17"/>
        <v>188</v>
      </c>
      <c r="L161" s="3">
        <v>7.6469999999999996E-2</v>
      </c>
      <c r="M161" s="3">
        <v>288</v>
      </c>
      <c r="N161" s="3">
        <v>2116.1999999999998</v>
      </c>
      <c r="O161" s="3">
        <f t="shared" si="18"/>
        <v>1260</v>
      </c>
      <c r="P161" s="6">
        <f t="shared" si="21"/>
        <v>1509.7885336361858</v>
      </c>
    </row>
    <row r="162" spans="1:16" x14ac:dyDescent="0.2">
      <c r="A162" s="29">
        <f t="shared" si="19"/>
        <v>259</v>
      </c>
      <c r="B162" s="16">
        <f>Ambient_Temp</f>
        <v>70</v>
      </c>
      <c r="C162" s="10">
        <f>Balloon_Weight</f>
        <v>760</v>
      </c>
      <c r="D162" s="12">
        <f>Passenger_Weight</f>
        <v>500</v>
      </c>
      <c r="E162" s="24">
        <f>Envelope_Size</f>
        <v>90000</v>
      </c>
      <c r="F162" s="6">
        <f t="shared" si="16"/>
        <v>8614.3271292814352</v>
      </c>
      <c r="G162" s="20">
        <f t="shared" si="15"/>
        <v>82.933398783205121</v>
      </c>
      <c r="H162" s="25" t="s">
        <v>28</v>
      </c>
      <c r="I162" s="28">
        <f t="shared" si="20"/>
        <v>399.11111111111109</v>
      </c>
      <c r="J162" s="3">
        <f t="shared" si="20"/>
        <v>294.11111111111109</v>
      </c>
      <c r="K162" s="3">
        <f t="shared" si="17"/>
        <v>189</v>
      </c>
      <c r="L162" s="3">
        <v>7.6469999999999996E-2</v>
      </c>
      <c r="M162" s="3">
        <v>288</v>
      </c>
      <c r="N162" s="3">
        <v>2116.1999999999998</v>
      </c>
      <c r="O162" s="3">
        <f t="shared" si="18"/>
        <v>1260</v>
      </c>
      <c r="P162" s="6">
        <f t="shared" si="21"/>
        <v>1503.8936276506756</v>
      </c>
    </row>
    <row r="163" spans="1:16" x14ac:dyDescent="0.2">
      <c r="A163" s="29">
        <f t="shared" si="19"/>
        <v>260</v>
      </c>
      <c r="B163" s="16">
        <f>Ambient_Temp</f>
        <v>70</v>
      </c>
      <c r="C163" s="10">
        <f>Balloon_Weight</f>
        <v>760</v>
      </c>
      <c r="D163" s="12">
        <f>Passenger_Weight</f>
        <v>500</v>
      </c>
      <c r="E163" s="24">
        <f>Envelope_Size</f>
        <v>90000</v>
      </c>
      <c r="F163" s="6">
        <f t="shared" si="16"/>
        <v>8696.3875449195548</v>
      </c>
      <c r="G163" s="20">
        <f t="shared" si="15"/>
        <v>82.060415638119593</v>
      </c>
      <c r="H163" s="25" t="s">
        <v>28</v>
      </c>
      <c r="I163" s="28">
        <f t="shared" si="20"/>
        <v>399.66666666666663</v>
      </c>
      <c r="J163" s="3">
        <f t="shared" si="20"/>
        <v>294.11111111111109</v>
      </c>
      <c r="K163" s="3">
        <f t="shared" si="17"/>
        <v>190</v>
      </c>
      <c r="L163" s="3">
        <v>7.6469999999999996E-2</v>
      </c>
      <c r="M163" s="3">
        <v>288</v>
      </c>
      <c r="N163" s="3">
        <v>2116.1999999999998</v>
      </c>
      <c r="O163" s="3">
        <f t="shared" si="18"/>
        <v>1260</v>
      </c>
      <c r="P163" s="6">
        <f t="shared" si="21"/>
        <v>1498.0607733071181</v>
      </c>
    </row>
    <row r="164" spans="1:16" x14ac:dyDescent="0.2">
      <c r="A164" s="29">
        <f t="shared" si="19"/>
        <v>261</v>
      </c>
      <c r="B164" s="16">
        <f>Ambient_Temp</f>
        <v>70</v>
      </c>
      <c r="C164" s="10">
        <f>Balloon_Weight</f>
        <v>760</v>
      </c>
      <c r="D164" s="12">
        <f>Passenger_Weight</f>
        <v>500</v>
      </c>
      <c r="E164" s="24">
        <f>Envelope_Size</f>
        <v>90000</v>
      </c>
      <c r="F164" s="6">
        <f t="shared" si="16"/>
        <v>8777.588689189748</v>
      </c>
      <c r="G164" s="20">
        <f t="shared" si="15"/>
        <v>81.201144270193254</v>
      </c>
      <c r="H164" s="25" t="s">
        <v>28</v>
      </c>
      <c r="I164" s="28">
        <f t="shared" si="20"/>
        <v>400.22222222222223</v>
      </c>
      <c r="J164" s="3">
        <f t="shared" si="20"/>
        <v>294.11111111111109</v>
      </c>
      <c r="K164" s="3">
        <f t="shared" si="17"/>
        <v>191</v>
      </c>
      <c r="L164" s="3">
        <v>7.6469999999999996E-2</v>
      </c>
      <c r="M164" s="3">
        <v>288</v>
      </c>
      <c r="N164" s="3">
        <v>2116.1999999999998</v>
      </c>
      <c r="O164" s="3">
        <f t="shared" si="18"/>
        <v>1260</v>
      </c>
      <c r="P164" s="6">
        <f t="shared" si="21"/>
        <v>1492.2889959723927</v>
      </c>
    </row>
    <row r="165" spans="1:16" x14ac:dyDescent="0.2">
      <c r="A165" s="29">
        <f t="shared" si="19"/>
        <v>262</v>
      </c>
      <c r="B165" s="16">
        <f>Ambient_Temp</f>
        <v>70</v>
      </c>
      <c r="C165" s="10">
        <f>Balloon_Weight</f>
        <v>760</v>
      </c>
      <c r="D165" s="12">
        <f>Passenger_Weight</f>
        <v>500</v>
      </c>
      <c r="E165" s="24">
        <f>Envelope_Size</f>
        <v>90000</v>
      </c>
      <c r="F165" s="6">
        <f t="shared" si="16"/>
        <v>8857.9439882071147</v>
      </c>
      <c r="G165" s="20">
        <f t="shared" ref="G165:G199" si="22">F165-F164</f>
        <v>80.355299017366633</v>
      </c>
      <c r="H165" s="25" t="s">
        <v>28</v>
      </c>
      <c r="I165" s="28">
        <f t="shared" si="20"/>
        <v>400.77777777777777</v>
      </c>
      <c r="J165" s="3">
        <f t="shared" si="20"/>
        <v>294.11111111111109</v>
      </c>
      <c r="K165" s="3">
        <f t="shared" si="17"/>
        <v>192</v>
      </c>
      <c r="L165" s="3">
        <v>7.6469999999999996E-2</v>
      </c>
      <c r="M165" s="3">
        <v>288</v>
      </c>
      <c r="N165" s="3">
        <v>2116.1999999999998</v>
      </c>
      <c r="O165" s="3">
        <f t="shared" si="18"/>
        <v>1260</v>
      </c>
      <c r="P165" s="6">
        <f t="shared" si="21"/>
        <v>1486.5773413182383</v>
      </c>
    </row>
    <row r="166" spans="1:16" x14ac:dyDescent="0.2">
      <c r="A166" s="29">
        <f t="shared" si="19"/>
        <v>263</v>
      </c>
      <c r="B166" s="16">
        <f>Ambient_Temp</f>
        <v>70</v>
      </c>
      <c r="C166" s="10">
        <f>Balloon_Weight</f>
        <v>760</v>
      </c>
      <c r="D166" s="12">
        <f>Passenger_Weight</f>
        <v>500</v>
      </c>
      <c r="E166" s="24">
        <f>Envelope_Size</f>
        <v>90000</v>
      </c>
      <c r="F166" s="6">
        <f t="shared" si="16"/>
        <v>8937.4665898253479</v>
      </c>
      <c r="G166" s="20">
        <f t="shared" si="22"/>
        <v>79.522601618233239</v>
      </c>
      <c r="H166" s="25" t="s">
        <v>28</v>
      </c>
      <c r="I166" s="28">
        <f t="shared" si="20"/>
        <v>401.33333333333337</v>
      </c>
      <c r="J166" s="3">
        <f t="shared" si="20"/>
        <v>294.11111111111109</v>
      </c>
      <c r="K166" s="3">
        <f t="shared" si="17"/>
        <v>193</v>
      </c>
      <c r="L166" s="3">
        <v>7.6469999999999996E-2</v>
      </c>
      <c r="M166" s="3">
        <v>288</v>
      </c>
      <c r="N166" s="3">
        <v>2116.1999999999998</v>
      </c>
      <c r="O166" s="3">
        <f t="shared" si="18"/>
        <v>1260</v>
      </c>
      <c r="P166" s="6">
        <f t="shared" si="21"/>
        <v>1480.9248747952142</v>
      </c>
    </row>
    <row r="167" spans="1:16" x14ac:dyDescent="0.2">
      <c r="A167" s="29">
        <f t="shared" si="19"/>
        <v>264</v>
      </c>
      <c r="B167" s="16">
        <f>Ambient_Temp</f>
        <v>70</v>
      </c>
      <c r="C167" s="10">
        <f>Balloon_Weight</f>
        <v>760</v>
      </c>
      <c r="D167" s="12">
        <f>Passenger_Weight</f>
        <v>500</v>
      </c>
      <c r="E167" s="24">
        <f>Envelope_Size</f>
        <v>90000</v>
      </c>
      <c r="F167" s="6">
        <f t="shared" si="16"/>
        <v>9016.1693708083349</v>
      </c>
      <c r="G167" s="20">
        <f t="shared" si="22"/>
        <v>78.702780982986951</v>
      </c>
      <c r="H167" s="25" t="s">
        <v>28</v>
      </c>
      <c r="I167" s="28">
        <f t="shared" si="20"/>
        <v>401.88888888888891</v>
      </c>
      <c r="J167" s="3">
        <f t="shared" si="20"/>
        <v>294.11111111111109</v>
      </c>
      <c r="K167" s="3">
        <f t="shared" si="17"/>
        <v>194</v>
      </c>
      <c r="L167" s="3">
        <v>7.6469999999999996E-2</v>
      </c>
      <c r="M167" s="3">
        <v>288</v>
      </c>
      <c r="N167" s="3">
        <v>2116.1999999999998</v>
      </c>
      <c r="O167" s="3">
        <f t="shared" si="18"/>
        <v>1260</v>
      </c>
      <c r="P167" s="6">
        <f t="shared" si="21"/>
        <v>1475.3306811229436</v>
      </c>
    </row>
    <row r="168" spans="1:16" x14ac:dyDescent="0.2">
      <c r="A168" s="29">
        <f t="shared" si="19"/>
        <v>265</v>
      </c>
      <c r="B168" s="16">
        <f>Ambient_Temp</f>
        <v>70</v>
      </c>
      <c r="C168" s="10">
        <f>Balloon_Weight</f>
        <v>760</v>
      </c>
      <c r="D168" s="12">
        <f>Passenger_Weight</f>
        <v>500</v>
      </c>
      <c r="E168" s="24">
        <f>Envelope_Size</f>
        <v>90000</v>
      </c>
      <c r="F168" s="6">
        <f t="shared" si="16"/>
        <v>9094.0649437812353</v>
      </c>
      <c r="G168" s="20">
        <f t="shared" si="22"/>
        <v>77.895572972900482</v>
      </c>
      <c r="H168" s="25" t="s">
        <v>28</v>
      </c>
      <c r="I168" s="28">
        <f t="shared" si="20"/>
        <v>402.44444444444446</v>
      </c>
      <c r="J168" s="3">
        <f t="shared" si="20"/>
        <v>294.11111111111109</v>
      </c>
      <c r="K168" s="3">
        <f t="shared" si="17"/>
        <v>195</v>
      </c>
      <c r="L168" s="3">
        <v>7.6469999999999996E-2</v>
      </c>
      <c r="M168" s="3">
        <v>288</v>
      </c>
      <c r="N168" s="3">
        <v>2116.1999999999998</v>
      </c>
      <c r="O168" s="3">
        <f t="shared" si="18"/>
        <v>1260</v>
      </c>
      <c r="P168" s="6">
        <f t="shared" si="21"/>
        <v>1469.7938637960299</v>
      </c>
    </row>
    <row r="169" spans="1:16" x14ac:dyDescent="0.2">
      <c r="A169" s="29">
        <f t="shared" si="19"/>
        <v>266</v>
      </c>
      <c r="B169" s="16">
        <f>Ambient_Temp</f>
        <v>70</v>
      </c>
      <c r="C169" s="10">
        <f>Balloon_Weight</f>
        <v>760</v>
      </c>
      <c r="D169" s="12">
        <f>Passenger_Weight</f>
        <v>500</v>
      </c>
      <c r="E169" s="24">
        <f>Envelope_Size</f>
        <v>90000</v>
      </c>
      <c r="F169" s="6">
        <f t="shared" si="16"/>
        <v>9171.1656639687062</v>
      </c>
      <c r="G169" s="20">
        <f t="shared" si="22"/>
        <v>77.10072018747087</v>
      </c>
      <c r="H169" s="25" t="s">
        <v>28</v>
      </c>
      <c r="I169" s="28">
        <f t="shared" si="20"/>
        <v>403</v>
      </c>
      <c r="J169" s="3">
        <f t="shared" si="20"/>
        <v>294.11111111111109</v>
      </c>
      <c r="K169" s="3">
        <f t="shared" si="17"/>
        <v>196</v>
      </c>
      <c r="L169" s="3">
        <v>7.6469999999999996E-2</v>
      </c>
      <c r="M169" s="3">
        <v>288</v>
      </c>
      <c r="N169" s="3">
        <v>2116.1999999999998</v>
      </c>
      <c r="O169" s="3">
        <f t="shared" si="18"/>
        <v>1260</v>
      </c>
      <c r="P169" s="6">
        <f t="shared" si="21"/>
        <v>1464.3135446051044</v>
      </c>
    </row>
    <row r="170" spans="1:16" x14ac:dyDescent="0.2">
      <c r="A170" s="29">
        <f t="shared" si="19"/>
        <v>267</v>
      </c>
      <c r="B170" s="16">
        <f>Ambient_Temp</f>
        <v>70</v>
      </c>
      <c r="C170" s="10">
        <f>Balloon_Weight</f>
        <v>760</v>
      </c>
      <c r="D170" s="12">
        <f>Passenger_Weight</f>
        <v>500</v>
      </c>
      <c r="E170" s="24">
        <f>Envelope_Size</f>
        <v>90000</v>
      </c>
      <c r="F170" s="6">
        <f t="shared" si="16"/>
        <v>9247.4836357278691</v>
      </c>
      <c r="G170" s="20">
        <f t="shared" si="22"/>
        <v>76.317971759162901</v>
      </c>
      <c r="H170" s="25" t="s">
        <v>28</v>
      </c>
      <c r="I170" s="28">
        <f t="shared" si="20"/>
        <v>403.55555555555554</v>
      </c>
      <c r="J170" s="3">
        <f t="shared" si="20"/>
        <v>294.11111111111109</v>
      </c>
      <c r="K170" s="3">
        <f t="shared" si="17"/>
        <v>197</v>
      </c>
      <c r="L170" s="3">
        <v>7.6469999999999996E-2</v>
      </c>
      <c r="M170" s="3">
        <v>288</v>
      </c>
      <c r="N170" s="3">
        <v>2116.1999999999998</v>
      </c>
      <c r="O170" s="3">
        <f t="shared" si="18"/>
        <v>1260</v>
      </c>
      <c r="P170" s="6">
        <f t="shared" si="21"/>
        <v>1458.8888631724631</v>
      </c>
    </row>
    <row r="171" spans="1:16" x14ac:dyDescent="0.2">
      <c r="A171" s="29">
        <f t="shared" si="19"/>
        <v>268</v>
      </c>
      <c r="B171" s="16">
        <f>Ambient_Temp</f>
        <v>70</v>
      </c>
      <c r="C171" s="10">
        <f>Balloon_Weight</f>
        <v>760</v>
      </c>
      <c r="D171" s="12">
        <f>Passenger_Weight</f>
        <v>500</v>
      </c>
      <c r="E171" s="24">
        <f>Envelope_Size</f>
        <v>90000</v>
      </c>
      <c r="F171" s="6">
        <f t="shared" si="16"/>
        <v>9323.0307188834122</v>
      </c>
      <c r="G171" s="20">
        <f t="shared" si="22"/>
        <v>75.547083155543078</v>
      </c>
      <c r="H171" s="25" t="s">
        <v>28</v>
      </c>
      <c r="I171" s="28">
        <f t="shared" si="20"/>
        <v>404.11111111111109</v>
      </c>
      <c r="J171" s="3">
        <f t="shared" si="20"/>
        <v>294.11111111111109</v>
      </c>
      <c r="K171" s="3">
        <f t="shared" si="17"/>
        <v>198</v>
      </c>
      <c r="L171" s="3">
        <v>7.6469999999999996E-2</v>
      </c>
      <c r="M171" s="3">
        <v>288</v>
      </c>
      <c r="N171" s="3">
        <v>2116.1999999999998</v>
      </c>
      <c r="O171" s="3">
        <f t="shared" si="18"/>
        <v>1260</v>
      </c>
      <c r="P171" s="6">
        <f t="shared" si="21"/>
        <v>1453.5189765017672</v>
      </c>
    </row>
    <row r="172" spans="1:16" x14ac:dyDescent="0.2">
      <c r="A172" s="29">
        <f t="shared" si="19"/>
        <v>269</v>
      </c>
      <c r="B172" s="16">
        <f>Ambient_Temp</f>
        <v>70</v>
      </c>
      <c r="C172" s="10">
        <f>Balloon_Weight</f>
        <v>760</v>
      </c>
      <c r="D172" s="12">
        <f>Passenger_Weight</f>
        <v>500</v>
      </c>
      <c r="E172" s="24">
        <f>Envelope_Size</f>
        <v>90000</v>
      </c>
      <c r="F172" s="6">
        <f t="shared" si="16"/>
        <v>9397.8185348715579</v>
      </c>
      <c r="G172" s="20">
        <f t="shared" si="22"/>
        <v>74.787815988145667</v>
      </c>
      <c r="H172" s="25" t="s">
        <v>28</v>
      </c>
      <c r="I172" s="28">
        <f t="shared" si="20"/>
        <v>404.66666666666663</v>
      </c>
      <c r="J172" s="3">
        <f t="shared" si="20"/>
        <v>294.11111111111109</v>
      </c>
      <c r="K172" s="3">
        <f t="shared" si="17"/>
        <v>199</v>
      </c>
      <c r="L172" s="3">
        <v>7.6469999999999996E-2</v>
      </c>
      <c r="M172" s="3">
        <v>288</v>
      </c>
      <c r="N172" s="3">
        <v>2116.1999999999998</v>
      </c>
      <c r="O172" s="3">
        <f t="shared" si="18"/>
        <v>1260</v>
      </c>
      <c r="P172" s="6">
        <f t="shared" si="21"/>
        <v>1448.2030585413297</v>
      </c>
    </row>
    <row r="173" spans="1:16" x14ac:dyDescent="0.2">
      <c r="A173" s="29">
        <f t="shared" si="19"/>
        <v>270</v>
      </c>
      <c r="B173" s="16">
        <f>Ambient_Temp</f>
        <v>70</v>
      </c>
      <c r="C173" s="10">
        <f>Balloon_Weight</f>
        <v>760</v>
      </c>
      <c r="D173" s="12">
        <f>Passenger_Weight</f>
        <v>500</v>
      </c>
      <c r="E173" s="24">
        <f>Envelope_Size</f>
        <v>90000</v>
      </c>
      <c r="F173" s="6">
        <f t="shared" si="16"/>
        <v>9471.8584726998324</v>
      </c>
      <c r="G173" s="20">
        <f t="shared" si="22"/>
        <v>74.03993782827456</v>
      </c>
      <c r="H173" s="25" t="s">
        <v>28</v>
      </c>
      <c r="I173" s="28">
        <f t="shared" si="20"/>
        <v>405.22222222222223</v>
      </c>
      <c r="J173" s="3">
        <f t="shared" si="20"/>
        <v>294.11111111111109</v>
      </c>
      <c r="K173" s="3">
        <f t="shared" si="17"/>
        <v>200</v>
      </c>
      <c r="L173" s="3">
        <v>7.6469999999999996E-2</v>
      </c>
      <c r="M173" s="3">
        <v>288</v>
      </c>
      <c r="N173" s="3">
        <v>2116.1999999999998</v>
      </c>
      <c r="O173" s="3">
        <f t="shared" si="18"/>
        <v>1260</v>
      </c>
      <c r="P173" s="6">
        <f t="shared" si="21"/>
        <v>1442.9402997604959</v>
      </c>
    </row>
    <row r="174" spans="1:16" x14ac:dyDescent="0.2">
      <c r="A174" s="29">
        <f t="shared" si="19"/>
        <v>271</v>
      </c>
      <c r="B174" s="16">
        <f>Ambient_Temp</f>
        <v>70</v>
      </c>
      <c r="C174" s="10">
        <f>Balloon_Weight</f>
        <v>760</v>
      </c>
      <c r="D174" s="12">
        <f>Passenger_Weight</f>
        <v>500</v>
      </c>
      <c r="E174" s="24">
        <f>Envelope_Size</f>
        <v>90000</v>
      </c>
      <c r="F174" s="6">
        <f t="shared" si="16"/>
        <v>9545.1616947288076</v>
      </c>
      <c r="G174" s="20">
        <f t="shared" si="22"/>
        <v>73.303222028975142</v>
      </c>
      <c r="H174" s="25" t="s">
        <v>28</v>
      </c>
      <c r="I174" s="28">
        <f t="shared" si="20"/>
        <v>405.77777777777777</v>
      </c>
      <c r="J174" s="3">
        <f t="shared" si="20"/>
        <v>294.11111111111109</v>
      </c>
      <c r="K174" s="3">
        <f t="shared" si="17"/>
        <v>201</v>
      </c>
      <c r="L174" s="3">
        <v>7.6469999999999996E-2</v>
      </c>
      <c r="M174" s="3">
        <v>288</v>
      </c>
      <c r="N174" s="3">
        <v>2116.1999999999998</v>
      </c>
      <c r="O174" s="3">
        <f t="shared" si="18"/>
        <v>1260</v>
      </c>
      <c r="P174" s="6">
        <f t="shared" si="21"/>
        <v>1437.7299067386764</v>
      </c>
    </row>
    <row r="175" spans="1:16" x14ac:dyDescent="0.2">
      <c r="A175" s="29">
        <f t="shared" si="19"/>
        <v>272</v>
      </c>
      <c r="B175" s="16">
        <f>Ambient_Temp</f>
        <v>70</v>
      </c>
      <c r="C175" s="10">
        <f>Balloon_Weight</f>
        <v>760</v>
      </c>
      <c r="D175" s="12">
        <f>Passenger_Weight</f>
        <v>500</v>
      </c>
      <c r="E175" s="24">
        <f>Envelope_Size</f>
        <v>90000</v>
      </c>
      <c r="F175" s="6">
        <f t="shared" si="16"/>
        <v>9617.7391422822639</v>
      </c>
      <c r="G175" s="20">
        <f t="shared" si="22"/>
        <v>72.577447553456295</v>
      </c>
      <c r="H175" s="25" t="s">
        <v>28</v>
      </c>
      <c r="I175" s="28">
        <f t="shared" si="20"/>
        <v>406.33333333333337</v>
      </c>
      <c r="J175" s="3">
        <f t="shared" si="20"/>
        <v>294.11111111111109</v>
      </c>
      <c r="K175" s="3">
        <f t="shared" si="17"/>
        <v>202</v>
      </c>
      <c r="L175" s="3">
        <v>7.6469999999999996E-2</v>
      </c>
      <c r="M175" s="3">
        <v>288</v>
      </c>
      <c r="N175" s="3">
        <v>2116.1999999999998</v>
      </c>
      <c r="O175" s="3">
        <f t="shared" si="18"/>
        <v>1260</v>
      </c>
      <c r="P175" s="6">
        <f t="shared" si="21"/>
        <v>1432.5711017665767</v>
      </c>
    </row>
    <row r="176" spans="1:16" x14ac:dyDescent="0.2">
      <c r="A176" s="29">
        <f t="shared" si="19"/>
        <v>273</v>
      </c>
      <c r="B176" s="16">
        <f>Ambient_Temp</f>
        <v>70</v>
      </c>
      <c r="C176" s="10">
        <f>Balloon_Weight</f>
        <v>760</v>
      </c>
      <c r="D176" s="12">
        <f>Passenger_Weight</f>
        <v>500</v>
      </c>
      <c r="E176" s="24">
        <f>Envelope_Size</f>
        <v>90000</v>
      </c>
      <c r="F176" s="6">
        <f t="shared" si="16"/>
        <v>9689.6015410913333</v>
      </c>
      <c r="G176" s="20">
        <f t="shared" si="22"/>
        <v>71.862398809069418</v>
      </c>
      <c r="H176" s="25" t="s">
        <v>28</v>
      </c>
      <c r="I176" s="28">
        <f t="shared" si="20"/>
        <v>406.88888888888891</v>
      </c>
      <c r="J176" s="3">
        <f t="shared" si="20"/>
        <v>294.11111111111109</v>
      </c>
      <c r="K176" s="3">
        <f t="shared" si="17"/>
        <v>203</v>
      </c>
      <c r="L176" s="3">
        <v>7.6469999999999996E-2</v>
      </c>
      <c r="M176" s="3">
        <v>288</v>
      </c>
      <c r="N176" s="3">
        <v>2116.1999999999998</v>
      </c>
      <c r="O176" s="3">
        <f t="shared" si="18"/>
        <v>1260</v>
      </c>
      <c r="P176" s="6">
        <f t="shared" si="21"/>
        <v>1427.4631224592281</v>
      </c>
    </row>
    <row r="177" spans="1:16" x14ac:dyDescent="0.2">
      <c r="A177" s="29">
        <f t="shared" si="19"/>
        <v>274</v>
      </c>
      <c r="B177" s="16">
        <f>Ambient_Temp</f>
        <v>70</v>
      </c>
      <c r="C177" s="10">
        <f>Balloon_Weight</f>
        <v>760</v>
      </c>
      <c r="D177" s="12">
        <f>Passenger_Weight</f>
        <v>500</v>
      </c>
      <c r="E177" s="24">
        <f>Envelope_Size</f>
        <v>90000</v>
      </c>
      <c r="F177" s="6">
        <f t="shared" si="16"/>
        <v>9760.7594065787598</v>
      </c>
      <c r="G177" s="20">
        <f t="shared" si="22"/>
        <v>71.157865487426534</v>
      </c>
      <c r="H177" s="25" t="s">
        <v>28</v>
      </c>
      <c r="I177" s="28">
        <f t="shared" si="20"/>
        <v>407.44444444444446</v>
      </c>
      <c r="J177" s="3">
        <f t="shared" si="20"/>
        <v>294.11111111111109</v>
      </c>
      <c r="K177" s="3">
        <f t="shared" si="17"/>
        <v>204</v>
      </c>
      <c r="L177" s="3">
        <v>7.6469999999999996E-2</v>
      </c>
      <c r="M177" s="3">
        <v>288</v>
      </c>
      <c r="N177" s="3">
        <v>2116.1999999999998</v>
      </c>
      <c r="O177" s="3">
        <f t="shared" si="18"/>
        <v>1260</v>
      </c>
      <c r="P177" s="6">
        <f t="shared" si="21"/>
        <v>1422.4052213803818</v>
      </c>
    </row>
    <row r="178" spans="1:16" x14ac:dyDescent="0.2">
      <c r="A178" s="29">
        <f t="shared" si="19"/>
        <v>275</v>
      </c>
      <c r="B178" s="16">
        <f>Ambient_Temp</f>
        <v>70</v>
      </c>
      <c r="C178" s="10">
        <f>Balloon_Weight</f>
        <v>760</v>
      </c>
      <c r="D178" s="12">
        <f>Passenger_Weight</f>
        <v>500</v>
      </c>
      <c r="E178" s="24">
        <f>Envelope_Size</f>
        <v>90000</v>
      </c>
      <c r="F178" s="6">
        <f t="shared" si="16"/>
        <v>9831.2230489882459</v>
      </c>
      <c r="G178" s="20">
        <f t="shared" si="22"/>
        <v>70.463642409486056</v>
      </c>
      <c r="H178" s="25" t="s">
        <v>28</v>
      </c>
      <c r="I178" s="28">
        <f t="shared" si="20"/>
        <v>408</v>
      </c>
      <c r="J178" s="3">
        <f t="shared" si="20"/>
        <v>294.11111111111109</v>
      </c>
      <c r="K178" s="3">
        <f t="shared" si="17"/>
        <v>205</v>
      </c>
      <c r="L178" s="3">
        <v>7.6469999999999996E-2</v>
      </c>
      <c r="M178" s="3">
        <v>288</v>
      </c>
      <c r="N178" s="3">
        <v>2116.1999999999998</v>
      </c>
      <c r="O178" s="3">
        <f t="shared" si="18"/>
        <v>1260</v>
      </c>
      <c r="P178" s="6">
        <f t="shared" si="21"/>
        <v>1417.3966656779155</v>
      </c>
    </row>
    <row r="179" spans="1:16" x14ac:dyDescent="0.2">
      <c r="A179" s="29">
        <f t="shared" si="19"/>
        <v>276</v>
      </c>
      <c r="B179" s="16">
        <f>Ambient_Temp</f>
        <v>70</v>
      </c>
      <c r="C179" s="10">
        <f>Balloon_Weight</f>
        <v>760</v>
      </c>
      <c r="D179" s="12">
        <f>Passenger_Weight</f>
        <v>500</v>
      </c>
      <c r="E179" s="24">
        <f>Envelope_Size</f>
        <v>90000</v>
      </c>
      <c r="F179" s="6">
        <f t="shared" si="16"/>
        <v>9901.0025783646379</v>
      </c>
      <c r="G179" s="20">
        <f t="shared" si="22"/>
        <v>69.77952937639202</v>
      </c>
      <c r="H179" s="25" t="s">
        <v>28</v>
      </c>
      <c r="I179" s="28">
        <f t="shared" si="20"/>
        <v>408.55555555555554</v>
      </c>
      <c r="J179" s="3">
        <f t="shared" si="20"/>
        <v>294.11111111111109</v>
      </c>
      <c r="K179" s="3">
        <f t="shared" si="17"/>
        <v>206</v>
      </c>
      <c r="L179" s="3">
        <v>7.6469999999999996E-2</v>
      </c>
      <c r="M179" s="3">
        <v>288</v>
      </c>
      <c r="N179" s="3">
        <v>2116.1999999999998</v>
      </c>
      <c r="O179" s="3">
        <f t="shared" si="18"/>
        <v>1260</v>
      </c>
      <c r="P179" s="6">
        <f t="shared" si="21"/>
        <v>1412.4367367298416</v>
      </c>
    </row>
    <row r="180" spans="1:16" x14ac:dyDescent="0.2">
      <c r="A180" s="29">
        <f t="shared" si="19"/>
        <v>277</v>
      </c>
      <c r="B180" s="16">
        <f>Ambient_Temp</f>
        <v>70</v>
      </c>
      <c r="C180" s="10">
        <f>Balloon_Weight</f>
        <v>760</v>
      </c>
      <c r="D180" s="12">
        <f>Passenger_Weight</f>
        <v>500</v>
      </c>
      <c r="E180" s="24">
        <f>Envelope_Size</f>
        <v>90000</v>
      </c>
      <c r="F180" s="6">
        <f t="shared" si="16"/>
        <v>9970.1079093895587</v>
      </c>
      <c r="G180" s="20">
        <f t="shared" si="22"/>
        <v>69.105331024920815</v>
      </c>
      <c r="H180" s="25" t="s">
        <v>28</v>
      </c>
      <c r="I180" s="28">
        <f t="shared" si="20"/>
        <v>409.11111111111109</v>
      </c>
      <c r="J180" s="3">
        <f t="shared" si="20"/>
        <v>294.11111111111109</v>
      </c>
      <c r="K180" s="3">
        <f t="shared" si="17"/>
        <v>207</v>
      </c>
      <c r="L180" s="3">
        <v>7.6469999999999996E-2</v>
      </c>
      <c r="M180" s="3">
        <v>288</v>
      </c>
      <c r="N180" s="3">
        <v>2116.1999999999998</v>
      </c>
      <c r="O180" s="3">
        <f t="shared" si="18"/>
        <v>1260</v>
      </c>
      <c r="P180" s="6">
        <f t="shared" si="21"/>
        <v>1407.5247298005902</v>
      </c>
    </row>
    <row r="181" spans="1:16" x14ac:dyDescent="0.2">
      <c r="A181" s="29">
        <f t="shared" si="19"/>
        <v>278</v>
      </c>
      <c r="B181" s="16">
        <f>Ambient_Temp</f>
        <v>70</v>
      </c>
      <c r="C181" s="10">
        <f>Balloon_Weight</f>
        <v>760</v>
      </c>
      <c r="D181" s="12">
        <f>Passenger_Weight</f>
        <v>500</v>
      </c>
      <c r="E181" s="24">
        <f>Envelope_Size</f>
        <v>90000</v>
      </c>
      <c r="F181" s="6">
        <f t="shared" si="16"/>
        <v>10038.548766077714</v>
      </c>
      <c r="G181" s="20">
        <f t="shared" si="22"/>
        <v>68.440856688155691</v>
      </c>
      <c r="H181" s="25" t="s">
        <v>28</v>
      </c>
      <c r="I181" s="28">
        <f t="shared" si="20"/>
        <v>409.66666666666663</v>
      </c>
      <c r="J181" s="3">
        <f t="shared" si="20"/>
        <v>294.11111111111109</v>
      </c>
      <c r="K181" s="3">
        <f t="shared" si="17"/>
        <v>208</v>
      </c>
      <c r="L181" s="3">
        <v>7.6469999999999996E-2</v>
      </c>
      <c r="M181" s="3">
        <v>288</v>
      </c>
      <c r="N181" s="3">
        <v>2116.1999999999998</v>
      </c>
      <c r="O181" s="3">
        <f t="shared" si="18"/>
        <v>1260</v>
      </c>
      <c r="P181" s="6">
        <f t="shared" si="21"/>
        <v>1402.6599537071961</v>
      </c>
    </row>
    <row r="182" spans="1:16" x14ac:dyDescent="0.2">
      <c r="A182" s="29">
        <f t="shared" si="19"/>
        <v>279</v>
      </c>
      <c r="B182" s="16">
        <f>Ambient_Temp</f>
        <v>70</v>
      </c>
      <c r="C182" s="10">
        <f>Balloon_Weight</f>
        <v>760</v>
      </c>
      <c r="D182" s="12">
        <f>Passenger_Weight</f>
        <v>500</v>
      </c>
      <c r="E182" s="24">
        <f>Envelope_Size</f>
        <v>90000</v>
      </c>
      <c r="F182" s="6">
        <f t="shared" si="16"/>
        <v>10106.334686338232</v>
      </c>
      <c r="G182" s="20">
        <f t="shared" si="22"/>
        <v>67.785920260517742</v>
      </c>
      <c r="H182" s="25" t="s">
        <v>28</v>
      </c>
      <c r="I182" s="28">
        <f t="shared" si="20"/>
        <v>410.22222222222223</v>
      </c>
      <c r="J182" s="3">
        <f t="shared" si="20"/>
        <v>294.11111111111109</v>
      </c>
      <c r="K182" s="3">
        <f t="shared" si="17"/>
        <v>209</v>
      </c>
      <c r="L182" s="3">
        <v>7.6469999999999996E-2</v>
      </c>
      <c r="M182" s="3">
        <v>288</v>
      </c>
      <c r="N182" s="3">
        <v>2116.1999999999998</v>
      </c>
      <c r="O182" s="3">
        <f t="shared" si="18"/>
        <v>1260</v>
      </c>
      <c r="P182" s="6">
        <f t="shared" si="21"/>
        <v>1397.8417304950785</v>
      </c>
    </row>
    <row r="183" spans="1:16" x14ac:dyDescent="0.2">
      <c r="A183" s="29">
        <f t="shared" si="19"/>
        <v>280</v>
      </c>
      <c r="B183" s="16">
        <f>Ambient_Temp</f>
        <v>70</v>
      </c>
      <c r="C183" s="10">
        <f>Balloon_Weight</f>
        <v>760</v>
      </c>
      <c r="D183" s="12">
        <f>Passenger_Weight</f>
        <v>500</v>
      </c>
      <c r="E183" s="24">
        <f>Envelope_Size</f>
        <v>90000</v>
      </c>
      <c r="F183" s="6">
        <f t="shared" si="16"/>
        <v>10173.475026405782</v>
      </c>
      <c r="G183" s="20">
        <f t="shared" si="22"/>
        <v>67.140340067549914</v>
      </c>
      <c r="H183" s="25" t="s">
        <v>28</v>
      </c>
      <c r="I183" s="28">
        <f t="shared" si="20"/>
        <v>410.77777777777777</v>
      </c>
      <c r="J183" s="3">
        <f t="shared" si="20"/>
        <v>294.11111111111109</v>
      </c>
      <c r="K183" s="3">
        <f t="shared" si="17"/>
        <v>210</v>
      </c>
      <c r="L183" s="3">
        <v>7.6469999999999996E-2</v>
      </c>
      <c r="M183" s="3">
        <v>288</v>
      </c>
      <c r="N183" s="3">
        <v>2116.1999999999998</v>
      </c>
      <c r="O183" s="3">
        <f t="shared" si="18"/>
        <v>1260</v>
      </c>
      <c r="P183" s="6">
        <f t="shared" si="21"/>
        <v>1393.0693951230771</v>
      </c>
    </row>
    <row r="184" spans="1:16" x14ac:dyDescent="0.2">
      <c r="A184" s="29">
        <f t="shared" si="19"/>
        <v>281</v>
      </c>
      <c r="B184" s="16">
        <f>Ambient_Temp</f>
        <v>70</v>
      </c>
      <c r="C184" s="10">
        <f>Balloon_Weight</f>
        <v>760</v>
      </c>
      <c r="D184" s="12">
        <f>Passenger_Weight</f>
        <v>500</v>
      </c>
      <c r="E184" s="24">
        <f>Envelope_Size</f>
        <v>90000</v>
      </c>
      <c r="F184" s="6">
        <f t="shared" si="16"/>
        <v>10239.97896514569</v>
      </c>
      <c r="G184" s="20">
        <f t="shared" si="22"/>
        <v>66.503938739908335</v>
      </c>
      <c r="H184" s="25" t="s">
        <v>28</v>
      </c>
      <c r="I184" s="28">
        <f t="shared" si="20"/>
        <v>411.33333333333337</v>
      </c>
      <c r="J184" s="3">
        <f t="shared" si="20"/>
        <v>294.11111111111109</v>
      </c>
      <c r="K184" s="3">
        <f t="shared" si="17"/>
        <v>211</v>
      </c>
      <c r="L184" s="3">
        <v>7.6469999999999996E-2</v>
      </c>
      <c r="M184" s="3">
        <v>288</v>
      </c>
      <c r="N184" s="3">
        <v>2116.1999999999998</v>
      </c>
      <c r="O184" s="3">
        <f t="shared" si="18"/>
        <v>1260</v>
      </c>
      <c r="P184" s="6">
        <f t="shared" si="21"/>
        <v>1388.3422951574444</v>
      </c>
    </row>
    <row r="185" spans="1:16" x14ac:dyDescent="0.2">
      <c r="A185" s="29">
        <f t="shared" si="19"/>
        <v>282</v>
      </c>
      <c r="B185" s="16">
        <f>Ambient_Temp</f>
        <v>70</v>
      </c>
      <c r="C185" s="10">
        <f>Balloon_Weight</f>
        <v>760</v>
      </c>
      <c r="D185" s="12">
        <f>Passenger_Weight</f>
        <v>500</v>
      </c>
      <c r="E185" s="24">
        <f>Envelope_Size</f>
        <v>90000</v>
      </c>
      <c r="F185" s="6">
        <f t="shared" si="16"/>
        <v>10305.855508237104</v>
      </c>
      <c r="G185" s="20">
        <f t="shared" si="22"/>
        <v>65.876543091413623</v>
      </c>
      <c r="H185" s="25" t="s">
        <v>28</v>
      </c>
      <c r="I185" s="28">
        <f t="shared" si="20"/>
        <v>411.88888888888891</v>
      </c>
      <c r="J185" s="3">
        <f t="shared" si="20"/>
        <v>294.11111111111109</v>
      </c>
      <c r="K185" s="3">
        <f t="shared" si="17"/>
        <v>212</v>
      </c>
      <c r="L185" s="3">
        <v>7.6469999999999996E-2</v>
      </c>
      <c r="M185" s="3">
        <v>288</v>
      </c>
      <c r="N185" s="3">
        <v>2116.1999999999998</v>
      </c>
      <c r="O185" s="3">
        <f t="shared" si="18"/>
        <v>1260</v>
      </c>
      <c r="P185" s="6">
        <f t="shared" si="21"/>
        <v>1383.6597904745067</v>
      </c>
    </row>
    <row r="186" spans="1:16" x14ac:dyDescent="0.2">
      <c r="A186" s="29">
        <f t="shared" si="19"/>
        <v>283</v>
      </c>
      <c r="B186" s="16">
        <f>Ambient_Temp</f>
        <v>70</v>
      </c>
      <c r="C186" s="10">
        <f>Balloon_Weight</f>
        <v>760</v>
      </c>
      <c r="D186" s="12">
        <f>Passenger_Weight</f>
        <v>500</v>
      </c>
      <c r="E186" s="24">
        <f>Envelope_Size</f>
        <v>90000</v>
      </c>
      <c r="F186" s="6">
        <f t="shared" si="16"/>
        <v>10371.113492238448</v>
      </c>
      <c r="G186" s="20">
        <f t="shared" si="22"/>
        <v>65.257984001344084</v>
      </c>
      <c r="H186" s="25" t="s">
        <v>28</v>
      </c>
      <c r="I186" s="28">
        <f t="shared" si="20"/>
        <v>412.44444444444446</v>
      </c>
      <c r="J186" s="3">
        <f t="shared" si="20"/>
        <v>294.11111111111109</v>
      </c>
      <c r="K186" s="3">
        <f t="shared" si="17"/>
        <v>213</v>
      </c>
      <c r="L186" s="3">
        <v>7.6469999999999996E-2</v>
      </c>
      <c r="M186" s="3">
        <v>288</v>
      </c>
      <c r="N186" s="3">
        <v>2116.1999999999998</v>
      </c>
      <c r="O186" s="3">
        <f t="shared" si="18"/>
        <v>1260</v>
      </c>
      <c r="P186" s="6">
        <f t="shared" si="21"/>
        <v>1379.0212529716912</v>
      </c>
    </row>
    <row r="187" spans="1:16" x14ac:dyDescent="0.2">
      <c r="A187" s="29">
        <f t="shared" si="19"/>
        <v>284</v>
      </c>
      <c r="B187" s="16">
        <f>Ambient_Temp</f>
        <v>70</v>
      </c>
      <c r="C187" s="10">
        <f>Balloon_Weight</f>
        <v>760</v>
      </c>
      <c r="D187" s="12">
        <f>Passenger_Weight</f>
        <v>500</v>
      </c>
      <c r="E187" s="24">
        <f>Envelope_Size</f>
        <v>90000</v>
      </c>
      <c r="F187" s="6">
        <f t="shared" si="16"/>
        <v>10435.76158853885</v>
      </c>
      <c r="G187" s="20">
        <f t="shared" si="22"/>
        <v>64.648096300401448</v>
      </c>
      <c r="H187" s="25" t="s">
        <v>28</v>
      </c>
      <c r="I187" s="28">
        <f t="shared" si="20"/>
        <v>413</v>
      </c>
      <c r="J187" s="3">
        <f t="shared" si="20"/>
        <v>294.11111111111109</v>
      </c>
      <c r="K187" s="3">
        <f t="shared" si="17"/>
        <v>214</v>
      </c>
      <c r="L187" s="3">
        <v>7.6469999999999996E-2</v>
      </c>
      <c r="M187" s="3">
        <v>288</v>
      </c>
      <c r="N187" s="3">
        <v>2116.1999999999998</v>
      </c>
      <c r="O187" s="3">
        <f t="shared" si="18"/>
        <v>1260</v>
      </c>
      <c r="P187" s="6">
        <f t="shared" si="21"/>
        <v>1374.4260662866586</v>
      </c>
    </row>
    <row r="188" spans="1:16" x14ac:dyDescent="0.2">
      <c r="A188" s="29">
        <f t="shared" si="19"/>
        <v>285</v>
      </c>
      <c r="B188" s="16">
        <f>Ambient_Temp</f>
        <v>70</v>
      </c>
      <c r="C188" s="10">
        <f>Balloon_Weight</f>
        <v>760</v>
      </c>
      <c r="D188" s="12">
        <f>Passenger_Weight</f>
        <v>500</v>
      </c>
      <c r="E188" s="24">
        <f>Envelope_Size</f>
        <v>90000</v>
      </c>
      <c r="F188" s="6">
        <f t="shared" si="16"/>
        <v>10499.808307199248</v>
      </c>
      <c r="G188" s="20">
        <f t="shared" si="22"/>
        <v>64.046718660398255</v>
      </c>
      <c r="H188" s="25" t="s">
        <v>28</v>
      </c>
      <c r="I188" s="28">
        <f t="shared" si="20"/>
        <v>413.55555555555554</v>
      </c>
      <c r="J188" s="3">
        <f t="shared" si="20"/>
        <v>294.11111111111109</v>
      </c>
      <c r="K188" s="3">
        <f t="shared" si="17"/>
        <v>215</v>
      </c>
      <c r="L188" s="3">
        <v>7.6469999999999996E-2</v>
      </c>
      <c r="M188" s="3">
        <v>288</v>
      </c>
      <c r="N188" s="3">
        <v>2116.1999999999998</v>
      </c>
      <c r="O188" s="3">
        <f t="shared" si="18"/>
        <v>1260</v>
      </c>
      <c r="P188" s="6">
        <f t="shared" si="21"/>
        <v>1369.8736255242775</v>
      </c>
    </row>
    <row r="189" spans="1:16" x14ac:dyDescent="0.2">
      <c r="A189" s="29">
        <f t="shared" si="19"/>
        <v>286</v>
      </c>
      <c r="B189" s="16">
        <f>Ambient_Temp</f>
        <v>70</v>
      </c>
      <c r="C189" s="10">
        <f>Balloon_Weight</f>
        <v>760</v>
      </c>
      <c r="D189" s="12">
        <f>Passenger_Weight</f>
        <v>500</v>
      </c>
      <c r="E189" s="24">
        <f>Envelope_Size</f>
        <v>90000</v>
      </c>
      <c r="F189" s="6">
        <f t="shared" si="16"/>
        <v>10563.262000686866</v>
      </c>
      <c r="G189" s="20">
        <f t="shared" si="22"/>
        <v>63.453693487617784</v>
      </c>
      <c r="H189" s="25" t="s">
        <v>28</v>
      </c>
      <c r="I189" s="28">
        <f t="shared" si="20"/>
        <v>414.11111111111109</v>
      </c>
      <c r="J189" s="3">
        <f t="shared" si="20"/>
        <v>294.11111111111109</v>
      </c>
      <c r="K189" s="3">
        <f t="shared" si="17"/>
        <v>216</v>
      </c>
      <c r="L189" s="3">
        <v>7.6469999999999996E-2</v>
      </c>
      <c r="M189" s="3">
        <v>288</v>
      </c>
      <c r="N189" s="3">
        <v>2116.1999999999998</v>
      </c>
      <c r="O189" s="3">
        <f t="shared" si="18"/>
        <v>1260</v>
      </c>
      <c r="P189" s="6">
        <f t="shared" si="21"/>
        <v>1365.3633369911777</v>
      </c>
    </row>
    <row r="190" spans="1:16" x14ac:dyDescent="0.2">
      <c r="A190" s="29">
        <f t="shared" si="19"/>
        <v>287</v>
      </c>
      <c r="B190" s="16">
        <f>Ambient_Temp</f>
        <v>70</v>
      </c>
      <c r="C190" s="10">
        <f>Balloon_Weight</f>
        <v>760</v>
      </c>
      <c r="D190" s="12">
        <f>Passenger_Weight</f>
        <v>500</v>
      </c>
      <c r="E190" s="24">
        <f>Envelope_Size</f>
        <v>90000</v>
      </c>
      <c r="F190" s="6">
        <f t="shared" si="16"/>
        <v>10626.130867506397</v>
      </c>
      <c r="G190" s="20">
        <f t="shared" si="22"/>
        <v>62.868866819531831</v>
      </c>
      <c r="H190" s="25" t="s">
        <v>28</v>
      </c>
      <c r="I190" s="28">
        <f t="shared" si="20"/>
        <v>414.66666666666663</v>
      </c>
      <c r="J190" s="3">
        <f t="shared" si="20"/>
        <v>294.11111111111109</v>
      </c>
      <c r="K190" s="3">
        <f t="shared" si="17"/>
        <v>217</v>
      </c>
      <c r="L190" s="3">
        <v>7.6469999999999996E-2</v>
      </c>
      <c r="M190" s="3">
        <v>288</v>
      </c>
      <c r="N190" s="3">
        <v>2116.1999999999998</v>
      </c>
      <c r="O190" s="3">
        <f t="shared" si="18"/>
        <v>1260</v>
      </c>
      <c r="P190" s="6">
        <f t="shared" si="21"/>
        <v>1360.8946179376453</v>
      </c>
    </row>
    <row r="191" spans="1:16" x14ac:dyDescent="0.2">
      <c r="A191" s="29">
        <f t="shared" si="19"/>
        <v>288</v>
      </c>
      <c r="B191" s="16">
        <f>Ambient_Temp</f>
        <v>70</v>
      </c>
      <c r="C191" s="10">
        <f>Balloon_Weight</f>
        <v>760</v>
      </c>
      <c r="D191" s="12">
        <f>Passenger_Weight</f>
        <v>500</v>
      </c>
      <c r="E191" s="24">
        <f>Envelope_Size</f>
        <v>90000</v>
      </c>
      <c r="F191" s="6">
        <f t="shared" si="16"/>
        <v>10688.422955731259</v>
      </c>
      <c r="G191" s="20">
        <f t="shared" si="22"/>
        <v>62.2920882248618</v>
      </c>
      <c r="H191" s="25" t="s">
        <v>28</v>
      </c>
      <c r="I191" s="28">
        <f t="shared" si="20"/>
        <v>415.22222222222223</v>
      </c>
      <c r="J191" s="3">
        <f t="shared" si="20"/>
        <v>294.11111111111109</v>
      </c>
      <c r="K191" s="3">
        <f t="shared" si="17"/>
        <v>218</v>
      </c>
      <c r="L191" s="3">
        <v>7.6469999999999996E-2</v>
      </c>
      <c r="M191" s="3">
        <v>288</v>
      </c>
      <c r="N191" s="3">
        <v>2116.1999999999998</v>
      </c>
      <c r="O191" s="3">
        <f t="shared" si="18"/>
        <v>1260</v>
      </c>
      <c r="P191" s="6">
        <f t="shared" si="21"/>
        <v>1356.4668963066222</v>
      </c>
    </row>
    <row r="192" spans="1:16" x14ac:dyDescent="0.2">
      <c r="A192" s="29">
        <f t="shared" si="19"/>
        <v>289</v>
      </c>
      <c r="B192" s="16">
        <f>Ambient_Temp</f>
        <v>70</v>
      </c>
      <c r="C192" s="10">
        <f>Balloon_Weight</f>
        <v>760</v>
      </c>
      <c r="D192" s="12">
        <f>Passenger_Weight</f>
        <v>500</v>
      </c>
      <c r="E192" s="24">
        <f>Envelope_Size</f>
        <v>90000</v>
      </c>
      <c r="F192" s="6">
        <f t="shared" si="16"/>
        <v>10750.146166438071</v>
      </c>
      <c r="G192" s="20">
        <f t="shared" si="22"/>
        <v>61.723210706812097</v>
      </c>
      <c r="H192" s="25" t="s">
        <v>28</v>
      </c>
      <c r="I192" s="28">
        <f t="shared" si="20"/>
        <v>415.77777777777777</v>
      </c>
      <c r="J192" s="3">
        <f t="shared" si="20"/>
        <v>294.11111111111109</v>
      </c>
      <c r="K192" s="3">
        <f t="shared" si="17"/>
        <v>219</v>
      </c>
      <c r="L192" s="3">
        <v>7.6469999999999996E-2</v>
      </c>
      <c r="M192" s="3">
        <v>288</v>
      </c>
      <c r="N192" s="3">
        <v>2116.1999999999998</v>
      </c>
      <c r="O192" s="3">
        <f t="shared" si="18"/>
        <v>1260</v>
      </c>
      <c r="P192" s="6">
        <f t="shared" si="21"/>
        <v>1352.0796104895819</v>
      </c>
    </row>
    <row r="193" spans="1:16" x14ac:dyDescent="0.2">
      <c r="A193" s="29">
        <f t="shared" si="19"/>
        <v>290</v>
      </c>
      <c r="B193" s="16">
        <f>Ambient_Temp</f>
        <v>70</v>
      </c>
      <c r="C193" s="10">
        <f>Balloon_Weight</f>
        <v>760</v>
      </c>
      <c r="D193" s="12">
        <f>Passenger_Weight</f>
        <v>500</v>
      </c>
      <c r="E193" s="24">
        <f>Envelope_Size</f>
        <v>90000</v>
      </c>
      <c r="F193" s="6">
        <f t="shared" si="16"/>
        <v>10811.308257047565</v>
      </c>
      <c r="G193" s="20">
        <f t="shared" si="22"/>
        <v>61.162090609494044</v>
      </c>
      <c r="H193" s="25" t="s">
        <v>28</v>
      </c>
      <c r="I193" s="28">
        <f t="shared" si="20"/>
        <v>416.33333333333337</v>
      </c>
      <c r="J193" s="3">
        <f t="shared" si="20"/>
        <v>294.11111111111109</v>
      </c>
      <c r="K193" s="3">
        <f t="shared" si="17"/>
        <v>220</v>
      </c>
      <c r="L193" s="3">
        <v>7.6469999999999996E-2</v>
      </c>
      <c r="M193" s="3">
        <v>288</v>
      </c>
      <c r="N193" s="3">
        <v>2116.1999999999998</v>
      </c>
      <c r="O193" s="3">
        <f t="shared" si="18"/>
        <v>1260</v>
      </c>
      <c r="P193" s="6">
        <f t="shared" si="21"/>
        <v>1347.7322090890591</v>
      </c>
    </row>
    <row r="194" spans="1:16" x14ac:dyDescent="0.2">
      <c r="A194" s="29">
        <f t="shared" si="19"/>
        <v>291</v>
      </c>
      <c r="B194" s="16">
        <f>Ambient_Temp</f>
        <v>70</v>
      </c>
      <c r="C194" s="10">
        <f>Balloon_Weight</f>
        <v>760</v>
      </c>
      <c r="D194" s="12">
        <f>Passenger_Weight</f>
        <v>500</v>
      </c>
      <c r="E194" s="24">
        <f>Envelope_Size</f>
        <v>90000</v>
      </c>
      <c r="F194" s="6">
        <f t="shared" si="16"/>
        <v>10871.916844574615</v>
      </c>
      <c r="G194" s="20">
        <f t="shared" si="22"/>
        <v>60.608587527049167</v>
      </c>
      <c r="H194" s="25" t="s">
        <v>28</v>
      </c>
      <c r="I194" s="28">
        <f t="shared" si="20"/>
        <v>416.88888888888891</v>
      </c>
      <c r="J194" s="3">
        <f t="shared" si="20"/>
        <v>294.11111111111109</v>
      </c>
      <c r="K194" s="3">
        <f t="shared" si="17"/>
        <v>221</v>
      </c>
      <c r="L194" s="3">
        <v>7.6469999999999996E-2</v>
      </c>
      <c r="M194" s="3">
        <v>288</v>
      </c>
      <c r="N194" s="3">
        <v>2116.1999999999998</v>
      </c>
      <c r="O194" s="3">
        <f t="shared" si="18"/>
        <v>1260</v>
      </c>
      <c r="P194" s="6">
        <f t="shared" si="21"/>
        <v>1343.4241506876365</v>
      </c>
    </row>
    <row r="195" spans="1:16" x14ac:dyDescent="0.2">
      <c r="A195" s="29">
        <f t="shared" si="19"/>
        <v>292</v>
      </c>
      <c r="B195" s="16">
        <f>Ambient_Temp</f>
        <v>70</v>
      </c>
      <c r="C195" s="10">
        <f>Balloon_Weight</f>
        <v>760</v>
      </c>
      <c r="D195" s="12">
        <f>Passenger_Weight</f>
        <v>500</v>
      </c>
      <c r="E195" s="24">
        <f>Envelope_Size</f>
        <v>90000</v>
      </c>
      <c r="F195" s="6">
        <f t="shared" ref="F195:F199" si="23">(P195-N195)/((1760.8-N195)/5000)</f>
        <v>10931.979408790607</v>
      </c>
      <c r="G195" s="20">
        <f t="shared" si="22"/>
        <v>60.062564215992097</v>
      </c>
      <c r="H195" s="25" t="s">
        <v>28</v>
      </c>
      <c r="I195" s="28">
        <f t="shared" si="20"/>
        <v>417.44444444444446</v>
      </c>
      <c r="J195" s="3">
        <f t="shared" si="20"/>
        <v>294.11111111111109</v>
      </c>
      <c r="K195" s="3">
        <f t="shared" ref="K195:K199" si="24">A195-B195</f>
        <v>222</v>
      </c>
      <c r="L195" s="3">
        <v>7.6469999999999996E-2</v>
      </c>
      <c r="M195" s="3">
        <v>288</v>
      </c>
      <c r="N195" s="3">
        <v>2116.1999999999998</v>
      </c>
      <c r="O195" s="3">
        <f t="shared" ref="O195:O199" si="25">C195+D195</f>
        <v>1260</v>
      </c>
      <c r="P195" s="6">
        <f t="shared" si="21"/>
        <v>1339.1549036231638</v>
      </c>
    </row>
    <row r="196" spans="1:16" x14ac:dyDescent="0.2">
      <c r="A196" s="29">
        <f t="shared" si="19"/>
        <v>293</v>
      </c>
      <c r="B196" s="16">
        <f>Ambient_Temp</f>
        <v>70</v>
      </c>
      <c r="C196" s="10">
        <f>Balloon_Weight</f>
        <v>760</v>
      </c>
      <c r="D196" s="12">
        <f>Passenger_Weight</f>
        <v>500</v>
      </c>
      <c r="E196" s="24">
        <f>Envelope_Size</f>
        <v>90000</v>
      </c>
      <c r="F196" s="6">
        <f t="shared" si="23"/>
        <v>10991.503295300621</v>
      </c>
      <c r="G196" s="20">
        <f t="shared" si="22"/>
        <v>59.523886510014563</v>
      </c>
      <c r="H196" s="25" t="s">
        <v>28</v>
      </c>
      <c r="I196" s="28">
        <f t="shared" si="20"/>
        <v>418</v>
      </c>
      <c r="J196" s="3">
        <f t="shared" si="20"/>
        <v>294.11111111111109</v>
      </c>
      <c r="K196" s="3">
        <f t="shared" si="24"/>
        <v>223</v>
      </c>
      <c r="L196" s="3">
        <v>7.6469999999999996E-2</v>
      </c>
      <c r="M196" s="3">
        <v>288</v>
      </c>
      <c r="N196" s="3">
        <v>2116.1999999999998</v>
      </c>
      <c r="O196" s="3">
        <f t="shared" si="25"/>
        <v>1260</v>
      </c>
      <c r="P196" s="6">
        <f t="shared" si="21"/>
        <v>1334.9239457700319</v>
      </c>
    </row>
    <row r="197" spans="1:16" x14ac:dyDescent="0.2">
      <c r="A197" s="29">
        <f t="shared" ref="A197:A203" si="26">A196+1</f>
        <v>294</v>
      </c>
      <c r="B197" s="16">
        <f>Ambient_Temp</f>
        <v>70</v>
      </c>
      <c r="C197" s="10">
        <f>Balloon_Weight</f>
        <v>760</v>
      </c>
      <c r="D197" s="12">
        <f>Passenger_Weight</f>
        <v>500</v>
      </c>
      <c r="E197" s="24">
        <f>Envelope_Size</f>
        <v>90000</v>
      </c>
      <c r="F197" s="6">
        <f t="shared" si="23"/>
        <v>11050.49571853823</v>
      </c>
      <c r="G197" s="20">
        <f t="shared" si="22"/>
        <v>58.992423237608818</v>
      </c>
      <c r="H197" s="25" t="s">
        <v>28</v>
      </c>
      <c r="I197" s="28">
        <f t="shared" si="20"/>
        <v>418.55555555555554</v>
      </c>
      <c r="J197" s="3">
        <f t="shared" si="20"/>
        <v>294.11111111111109</v>
      </c>
      <c r="K197" s="3">
        <f t="shared" si="24"/>
        <v>224</v>
      </c>
      <c r="L197" s="3">
        <v>7.6469999999999996E-2</v>
      </c>
      <c r="M197" s="3">
        <v>288</v>
      </c>
      <c r="N197" s="3">
        <v>2116.1999999999998</v>
      </c>
      <c r="O197" s="3">
        <f t="shared" si="25"/>
        <v>1260</v>
      </c>
      <c r="P197" s="6">
        <f t="shared" si="21"/>
        <v>1330.7307643263027</v>
      </c>
    </row>
    <row r="198" spans="1:16" x14ac:dyDescent="0.2">
      <c r="A198" s="29">
        <f t="shared" si="26"/>
        <v>295</v>
      </c>
      <c r="B198" s="16">
        <f>Ambient_Temp</f>
        <v>70</v>
      </c>
      <c r="C198" s="10">
        <f>Balloon_Weight</f>
        <v>760</v>
      </c>
      <c r="D198" s="12">
        <f>Passenger_Weight</f>
        <v>500</v>
      </c>
      <c r="E198" s="24">
        <f>Envelope_Size</f>
        <v>90000</v>
      </c>
      <c r="F198" s="6">
        <f t="shared" si="23"/>
        <v>11108.963764680386</v>
      </c>
      <c r="G198" s="20">
        <f t="shared" si="22"/>
        <v>58.468046142155799</v>
      </c>
      <c r="H198" s="25" t="s">
        <v>28</v>
      </c>
      <c r="I198" s="28">
        <f t="shared" si="20"/>
        <v>419.11111111111109</v>
      </c>
      <c r="J198" s="3">
        <f t="shared" si="20"/>
        <v>294.11111111111109</v>
      </c>
      <c r="K198" s="3">
        <f t="shared" si="24"/>
        <v>225</v>
      </c>
      <c r="L198" s="3">
        <v>7.6469999999999996E-2</v>
      </c>
      <c r="M198" s="3">
        <v>288</v>
      </c>
      <c r="N198" s="3">
        <v>2116.1999999999998</v>
      </c>
      <c r="O198" s="3">
        <f t="shared" si="25"/>
        <v>1260</v>
      </c>
      <c r="P198" s="6">
        <f t="shared" si="21"/>
        <v>1326.5748556065182</v>
      </c>
    </row>
    <row r="199" spans="1:16" x14ac:dyDescent="0.2">
      <c r="A199" s="29">
        <f t="shared" si="26"/>
        <v>296</v>
      </c>
      <c r="B199" s="16">
        <f>Ambient_Temp</f>
        <v>70</v>
      </c>
      <c r="C199" s="10">
        <f>Balloon_Weight</f>
        <v>760</v>
      </c>
      <c r="D199" s="12">
        <f>Passenger_Weight</f>
        <v>500</v>
      </c>
      <c r="E199" s="24">
        <f>Envelope_Size</f>
        <v>90000</v>
      </c>
      <c r="F199" s="6">
        <f t="shared" si="23"/>
        <v>11166.914394485009</v>
      </c>
      <c r="G199" s="20">
        <f t="shared" si="22"/>
        <v>57.950629804623532</v>
      </c>
      <c r="H199" s="25" t="s">
        <v>28</v>
      </c>
      <c r="I199" s="28">
        <f t="shared" si="20"/>
        <v>419.66666666666663</v>
      </c>
      <c r="J199" s="3">
        <f t="shared" si="20"/>
        <v>294.11111111111109</v>
      </c>
      <c r="K199" s="3">
        <f t="shared" si="24"/>
        <v>226</v>
      </c>
      <c r="L199" s="3">
        <v>7.6469999999999996E-2</v>
      </c>
      <c r="M199" s="3">
        <v>288</v>
      </c>
      <c r="N199" s="3">
        <v>2116.1999999999998</v>
      </c>
      <c r="O199" s="3">
        <f t="shared" si="25"/>
        <v>1260</v>
      </c>
      <c r="P199" s="6">
        <f t="shared" si="21"/>
        <v>1322.4557248400056</v>
      </c>
    </row>
    <row r="200" spans="1:16" x14ac:dyDescent="0.2">
      <c r="A200" s="29">
        <f t="shared" si="26"/>
        <v>297</v>
      </c>
      <c r="B200" s="16">
        <f>Ambient_Temp</f>
        <v>70</v>
      </c>
      <c r="C200" s="10">
        <f>Balloon_Weight</f>
        <v>760</v>
      </c>
      <c r="D200" s="12">
        <f>Passenger_Weight</f>
        <v>500</v>
      </c>
      <c r="E200" s="24">
        <f>Envelope_Size</f>
        <v>90000</v>
      </c>
      <c r="F200" s="6">
        <f>(P200-N200)/((1760.8-N200)/5000)</f>
        <v>11224.354446053472</v>
      </c>
      <c r="G200" s="20">
        <f>F200-F199</f>
        <v>57.440051568462877</v>
      </c>
      <c r="H200" s="25" t="s">
        <v>28</v>
      </c>
      <c r="I200" s="28">
        <f t="shared" ref="I200:J203" si="27">((A200-32)/1.8)+273</f>
        <v>420.22222222222223</v>
      </c>
      <c r="J200" s="3">
        <f t="shared" si="27"/>
        <v>294.11111111111109</v>
      </c>
      <c r="K200" s="3">
        <f>A200-B200</f>
        <v>227</v>
      </c>
      <c r="L200" s="3">
        <v>7.6469999999999996E-2</v>
      </c>
      <c r="M200" s="3">
        <v>288</v>
      </c>
      <c r="N200" s="3">
        <v>2116.1999999999998</v>
      </c>
      <c r="O200" s="3">
        <f>C200+D200</f>
        <v>1260</v>
      </c>
      <c r="P200" s="6">
        <f>O200/((L200*M200/N200)*E200*((1/J200)-(1/I200)))</f>
        <v>1318.3728859745192</v>
      </c>
    </row>
    <row r="201" spans="1:16" x14ac:dyDescent="0.2">
      <c r="A201" s="29">
        <f t="shared" si="26"/>
        <v>298</v>
      </c>
      <c r="B201" s="16">
        <f>Ambient_Temp</f>
        <v>70</v>
      </c>
      <c r="C201" s="10">
        <f>Balloon_Weight</f>
        <v>760</v>
      </c>
      <c r="D201" s="12">
        <f>Passenger_Weight</f>
        <v>500</v>
      </c>
      <c r="E201" s="24">
        <f>Envelope_Size</f>
        <v>90000</v>
      </c>
      <c r="F201" s="6">
        <f>(P201-N201)/((1760.8-N201)/5000)</f>
        <v>11281.290637520449</v>
      </c>
      <c r="G201" s="20">
        <f>F201-F200</f>
        <v>56.936191466977107</v>
      </c>
      <c r="H201" s="25" t="s">
        <v>28</v>
      </c>
      <c r="I201" s="28">
        <f t="shared" si="27"/>
        <v>420.77777777777777</v>
      </c>
      <c r="J201" s="3">
        <f t="shared" si="27"/>
        <v>294.11111111111109</v>
      </c>
      <c r="K201" s="3">
        <f>A201-B201</f>
        <v>228</v>
      </c>
      <c r="L201" s="3">
        <v>7.6469999999999996E-2</v>
      </c>
      <c r="M201" s="3">
        <v>288</v>
      </c>
      <c r="N201" s="3">
        <v>2116.1999999999998</v>
      </c>
      <c r="O201" s="3">
        <f>C201+D201</f>
        <v>1260</v>
      </c>
      <c r="P201" s="6">
        <f>O201/((L201*M201/N201)*E201*((1/J201)-(1/I201)))</f>
        <v>1314.3258614850465</v>
      </c>
    </row>
    <row r="202" spans="1:16" x14ac:dyDescent="0.2">
      <c r="A202" s="29">
        <f t="shared" si="26"/>
        <v>299</v>
      </c>
      <c r="B202" s="16">
        <f>Ambient_Temp</f>
        <v>70</v>
      </c>
      <c r="C202" s="10">
        <f>Balloon_Weight</f>
        <v>760</v>
      </c>
      <c r="D202" s="12">
        <f>Passenger_Weight</f>
        <v>500</v>
      </c>
      <c r="E202" s="24">
        <f>Envelope_Size</f>
        <v>90000</v>
      </c>
      <c r="F202" s="6">
        <f>(P202-N202)/((1760.8-N202)/5000)</f>
        <v>11337.729569673314</v>
      </c>
      <c r="G202" s="20">
        <f>F202-F201</f>
        <v>56.438932152865164</v>
      </c>
      <c r="H202" s="25" t="s">
        <v>28</v>
      </c>
      <c r="I202" s="28">
        <f t="shared" si="27"/>
        <v>421.33333333333337</v>
      </c>
      <c r="J202" s="3">
        <f t="shared" si="27"/>
        <v>294.11111111111109</v>
      </c>
      <c r="K202" s="3">
        <f>A202-B202</f>
        <v>229</v>
      </c>
      <c r="L202" s="3">
        <v>7.6469999999999996E-2</v>
      </c>
      <c r="M202" s="3">
        <v>288</v>
      </c>
      <c r="N202" s="3">
        <v>2116.1999999999998</v>
      </c>
      <c r="O202" s="3">
        <f>C202+D202</f>
        <v>1260</v>
      </c>
      <c r="P202" s="6">
        <f>O202/((L202*M202/N202)*E202*((1/J202)-(1/I202)))</f>
        <v>1310.3141821876209</v>
      </c>
    </row>
    <row r="203" spans="1:16" x14ac:dyDescent="0.2">
      <c r="A203" s="29">
        <f t="shared" si="26"/>
        <v>300</v>
      </c>
      <c r="B203" s="16">
        <f>Ambient_Temp</f>
        <v>70</v>
      </c>
      <c r="C203" s="10">
        <f>Balloon_Weight</f>
        <v>760</v>
      </c>
      <c r="D203" s="12">
        <f>Passenger_Weight</f>
        <v>500</v>
      </c>
      <c r="E203" s="24">
        <f>Envelope_Size</f>
        <v>90000</v>
      </c>
      <c r="F203" s="6">
        <f>(P203-N203)/((1760.8-N203)/5000)</f>
        <v>11393.677728503102</v>
      </c>
      <c r="G203" s="20">
        <f>F203-F202</f>
        <v>55.948158829787644</v>
      </c>
      <c r="H203" s="25" t="s">
        <v>28</v>
      </c>
      <c r="I203" s="28">
        <f t="shared" si="27"/>
        <v>421.88888888888891</v>
      </c>
      <c r="J203" s="3">
        <f t="shared" si="27"/>
        <v>294.11111111111109</v>
      </c>
      <c r="K203" s="3">
        <f>A203-B203</f>
        <v>230</v>
      </c>
      <c r="L203" s="3">
        <v>7.6469999999999996E-2</v>
      </c>
      <c r="M203" s="3">
        <v>288</v>
      </c>
      <c r="N203" s="3">
        <v>2116.1999999999998</v>
      </c>
      <c r="O203" s="3">
        <f>C203+D203</f>
        <v>1260</v>
      </c>
      <c r="P203" s="6">
        <f>O203/((L203*M203/N203)*E203*((1/J203)-(1/I203)))</f>
        <v>1306.3373870579996</v>
      </c>
    </row>
  </sheetData>
  <sheetProtection algorithmName="SHA-512" hashValue="knxVkMfgmzrvxuYZ2eSFvVARzZ6EYCc9gPdP6n/cNOiRNJK9mf9FXyuaDSwPXc8Q2/j6FuQz9Z/3tHRPeERMKA==" saltValue="+yc3y/ZbEaDOlHe6mD/dd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Enter Data</vt:lpstr>
      <vt:lpstr>Weight Lifted to Given Altitude</vt:lpstr>
      <vt:lpstr>Alt Change Per Env Temp Change</vt:lpstr>
      <vt:lpstr>Ambient_Temp</vt:lpstr>
      <vt:lpstr>Balloon_Weight</vt:lpstr>
      <vt:lpstr>Envelope_Size</vt:lpstr>
      <vt:lpstr>Envelope_Temp</vt:lpstr>
      <vt:lpstr>Passenger_Weight</vt:lpstr>
    </vt:vector>
  </TitlesOfParts>
  <Company>Apollo Group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Phoenix</dc:creator>
  <cp:lastModifiedBy>Timothy Kuller</cp:lastModifiedBy>
  <cp:lastPrinted>2023-10-06T05:19:08Z</cp:lastPrinted>
  <dcterms:created xsi:type="dcterms:W3CDTF">2002-04-11T15:07:39Z</dcterms:created>
  <dcterms:modified xsi:type="dcterms:W3CDTF">2024-03-26T17:49:43Z</dcterms:modified>
</cp:coreProperties>
</file>